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1_{846F995A-C74E-4F65-866E-46C899146440}" xr6:coauthVersionLast="47" xr6:coauthVersionMax="47" xr10:uidLastSave="{00000000-0000-0000-0000-000000000000}"/>
  <bookViews>
    <workbookView xWindow="28680" yWindow="-120" windowWidth="29040" windowHeight="16440" tabRatio="892" xr2:uid="{00000000-000D-0000-FFFF-FFFF00000000}"/>
  </bookViews>
  <sheets>
    <sheet name="Weekly totals" sheetId="5" r:id="rId1"/>
    <sheet name="Daily per week" sheetId="32" r:id="rId2"/>
    <sheet name="Details 20250317" sheetId="33" r:id="rId3"/>
    <sheet name="Details 20250318" sheetId="34" r:id="rId4"/>
    <sheet name="Details 20250319" sheetId="35" r:id="rId5"/>
    <sheet name="Details 20250320" sheetId="36" r:id="rId6"/>
    <sheet name="Details 20250321" sheetId="37" r:id="rId7"/>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41087.573275463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H10" i="32" l="1"/>
  <c r="G10" i="32"/>
  <c r="H9" i="32"/>
  <c r="G9" i="32"/>
  <c r="H8" i="32"/>
  <c r="G8" i="32"/>
  <c r="G7" i="32"/>
  <c r="H7" i="32"/>
  <c r="H6" i="32"/>
  <c r="H12" i="32" l="1"/>
  <c r="E12" i="32"/>
  <c r="F11" i="5" s="1"/>
  <c r="G6" i="32"/>
  <c r="G12" i="32" l="1"/>
  <c r="H11" i="5" l="1"/>
  <c r="F12" i="32"/>
  <c r="G11" i="5" s="1"/>
  <c r="F138" i="5"/>
  <c r="H137" i="5"/>
  <c r="H136" i="5"/>
  <c r="H135" i="5"/>
  <c r="H134" i="5"/>
  <c r="H133" i="5"/>
  <c r="F132" i="5"/>
  <c r="H131" i="5"/>
  <c r="H130" i="5"/>
  <c r="H129" i="5"/>
  <c r="H128" i="5"/>
  <c r="H127" i="5"/>
  <c r="F126" i="5"/>
  <c r="H125" i="5"/>
  <c r="H124" i="5"/>
  <c r="H123" i="5"/>
  <c r="H122" i="5"/>
  <c r="H121" i="5"/>
  <c r="F120" i="5"/>
  <c r="H119" i="5"/>
  <c r="H118" i="5"/>
  <c r="H117" i="5"/>
  <c r="H116" i="5"/>
  <c r="H115" i="5"/>
  <c r="F114" i="5"/>
  <c r="H113" i="5"/>
  <c r="H112" i="5"/>
  <c r="H111" i="5"/>
  <c r="H110" i="5"/>
  <c r="H109" i="5"/>
  <c r="F108" i="5"/>
  <c r="H107" i="5"/>
  <c r="H106" i="5"/>
  <c r="H105" i="5"/>
  <c r="H104" i="5"/>
  <c r="H103" i="5"/>
  <c r="F102" i="5"/>
  <c r="H101" i="5"/>
  <c r="H100" i="5"/>
  <c r="H99" i="5"/>
  <c r="H98" i="5"/>
  <c r="H97" i="5"/>
  <c r="F96" i="5"/>
  <c r="H95" i="5"/>
  <c r="H94" i="5"/>
  <c r="H93" i="5"/>
  <c r="H92" i="5"/>
  <c r="H91" i="5"/>
  <c r="F90" i="5"/>
  <c r="H89" i="5"/>
  <c r="H88" i="5"/>
  <c r="H87" i="5"/>
  <c r="H86" i="5"/>
  <c r="H85" i="5"/>
  <c r="F84" i="5"/>
  <c r="H83" i="5"/>
  <c r="H82" i="5"/>
  <c r="H81" i="5"/>
  <c r="H80" i="5"/>
  <c r="H79" i="5"/>
  <c r="F78" i="5"/>
  <c r="H77" i="5"/>
  <c r="H76" i="5"/>
  <c r="H75" i="5"/>
  <c r="H74" i="5"/>
  <c r="H73" i="5"/>
  <c r="F72" i="5"/>
  <c r="H71" i="5"/>
  <c r="H70" i="5"/>
  <c r="H69" i="5"/>
  <c r="H68" i="5"/>
  <c r="H67" i="5"/>
  <c r="F66" i="5"/>
  <c r="H65" i="5"/>
  <c r="H64" i="5"/>
  <c r="H63" i="5"/>
  <c r="H62" i="5"/>
  <c r="H61" i="5"/>
  <c r="F60" i="5"/>
  <c r="H59" i="5"/>
  <c r="H58" i="5"/>
  <c r="H57" i="5"/>
  <c r="H56" i="5"/>
  <c r="H55" i="5"/>
  <c r="F54" i="5"/>
  <c r="H53" i="5"/>
  <c r="H52" i="5"/>
  <c r="H51" i="5"/>
  <c r="H50" i="5"/>
  <c r="H49" i="5"/>
  <c r="F48" i="5"/>
  <c r="H47" i="5"/>
  <c r="H46" i="5"/>
  <c r="H45" i="5"/>
  <c r="H44" i="5"/>
  <c r="H43" i="5"/>
  <c r="F42" i="5"/>
  <c r="H41" i="5"/>
  <c r="H40" i="5"/>
  <c r="H39" i="5"/>
  <c r="H38" i="5"/>
  <c r="H37" i="5"/>
  <c r="F36" i="5"/>
  <c r="H35" i="5"/>
  <c r="H34" i="5"/>
  <c r="H33" i="5"/>
  <c r="H32" i="5"/>
  <c r="H31" i="5"/>
  <c r="F30" i="5"/>
  <c r="H29" i="5"/>
  <c r="H28" i="5"/>
  <c r="H27" i="5"/>
  <c r="H26" i="5"/>
  <c r="H25" i="5"/>
  <c r="F21" i="5"/>
  <c r="H20" i="5"/>
  <c r="C14" i="5" l="1"/>
  <c r="H84" i="5"/>
  <c r="G84" i="5" s="1"/>
  <c r="H78" i="5"/>
  <c r="G78" i="5" s="1"/>
  <c r="H90" i="5"/>
  <c r="G90" i="5" s="1"/>
  <c r="H21" i="5"/>
  <c r="G21" i="5" s="1"/>
  <c r="H36" i="5"/>
  <c r="G36" i="5" s="1"/>
  <c r="H96" i="5"/>
  <c r="G96" i="5" s="1"/>
  <c r="H102" i="5"/>
  <c r="G102" i="5" s="1"/>
  <c r="H42" i="5"/>
  <c r="G42" i="5" s="1"/>
  <c r="H108" i="5"/>
  <c r="G108" i="5" s="1"/>
  <c r="H48" i="5"/>
  <c r="G48" i="5" s="1"/>
  <c r="H114" i="5"/>
  <c r="G114" i="5" s="1"/>
  <c r="H54" i="5"/>
  <c r="G54" i="5" s="1"/>
  <c r="H66" i="5"/>
  <c r="G66" i="5" s="1"/>
  <c r="H72" i="5"/>
  <c r="G72" i="5" s="1"/>
  <c r="H120" i="5"/>
  <c r="G120" i="5" s="1"/>
  <c r="H126" i="5"/>
  <c r="G126" i="5" s="1"/>
  <c r="H132" i="5"/>
  <c r="G132" i="5" s="1"/>
  <c r="H138" i="5"/>
  <c r="G138" i="5" s="1"/>
  <c r="H60" i="5"/>
  <c r="G60" i="5" s="1"/>
  <c r="H30" i="5"/>
  <c r="G30" i="5" s="1"/>
  <c r="C15" i="5" l="1"/>
  <c r="C16" i="5" s="1"/>
  <c r="C17"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<sst xmlns="http://schemas.openxmlformats.org/spreadsheetml/2006/main" count="407" uniqueCount="104">
  <si>
    <t>ISIN DE0005909006</t>
  </si>
  <si>
    <t>Total</t>
  </si>
  <si>
    <t>21.01.2025 - 24.01.2025</t>
  </si>
  <si>
    <t>Trade Date</t>
  </si>
  <si>
    <t>Buy (B) / Sell (S)</t>
  </si>
  <si>
    <t>Number of shares</t>
  </si>
  <si>
    <t>Price</t>
  </si>
  <si>
    <t>Currency</t>
  </si>
  <si>
    <t>Trading platform</t>
  </si>
  <si>
    <t>Date</t>
  </si>
  <si>
    <t>Number of shares acquired</t>
  </si>
  <si>
    <t>Average purchase price</t>
  </si>
  <si>
    <t>Purchased volume</t>
  </si>
  <si>
    <t>as % of share capital</t>
  </si>
  <si>
    <t>Daily Transactions</t>
  </si>
  <si>
    <t>see detail sheets</t>
  </si>
  <si>
    <t>Share buyback details Bilfinger SE</t>
  </si>
  <si>
    <t xml:space="preserve">Start date share buyback </t>
  </si>
  <si>
    <t xml:space="preserve">End date share buyback </t>
  </si>
  <si>
    <t>Total purchased volume</t>
  </si>
  <si>
    <t>Maximum purchased volume</t>
  </si>
  <si>
    <t>Maximum number of shares</t>
  </si>
  <si>
    <t>Maximum duration in trading days</t>
  </si>
  <si>
    <t>Trade Time (CET)</t>
  </si>
  <si>
    <t>No XETRA purchases on the following days</t>
  </si>
  <si>
    <t>Aktienrückkauf 2025</t>
  </si>
  <si>
    <t>Number of outstanding shares</t>
  </si>
  <si>
    <t>Outstanding shares</t>
  </si>
  <si>
    <t>as % of outstanding shares</t>
  </si>
  <si>
    <t>27.01.2025 - 31.01.2025</t>
  </si>
  <si>
    <t>03.02.2025 - 07.02.2025</t>
  </si>
  <si>
    <t>10.02.2025 - 14.02.2025</t>
  </si>
  <si>
    <t>17.02.2025 - 21.02.2025</t>
  </si>
  <si>
    <t>24.02.2025 - 28.02.2025</t>
  </si>
  <si>
    <t>03.03.2025 - 07.03.2025</t>
  </si>
  <si>
    <t>10.03.2025 - 14.03.2025</t>
  </si>
  <si>
    <t>17.03.2025 - 21.03.2025</t>
  </si>
  <si>
    <t>09:06:33</t>
  </si>
  <si>
    <t>EUR</t>
  </si>
  <si>
    <t>Xetra</t>
  </si>
  <si>
    <t>15:33:35</t>
  </si>
  <si>
    <t>15:36:36</t>
  </si>
  <si>
    <t>09:03:19</t>
  </si>
  <si>
    <t>11:20:35</t>
  </si>
  <si>
    <t>11:20:45</t>
  </si>
  <si>
    <t>12:26:50</t>
  </si>
  <si>
    <t>12:30:16</t>
  </si>
  <si>
    <t>11:17:09</t>
  </si>
  <si>
    <t>10:55:58</t>
  </si>
  <si>
    <t>10:12:51</t>
  </si>
  <si>
    <t>14:08:50</t>
  </si>
  <si>
    <t>13:46:38</t>
  </si>
  <si>
    <t>15:02:01</t>
  </si>
  <si>
    <t>15:38:44</t>
  </si>
  <si>
    <t>B</t>
  </si>
  <si>
    <t>09:29:38</t>
  </si>
  <si>
    <t>14:53:21</t>
  </si>
  <si>
    <t>09:43:31</t>
  </si>
  <si>
    <t>12:31:20</t>
  </si>
  <si>
    <t>10:45:46</t>
  </si>
  <si>
    <t>10:53:31</t>
  </si>
  <si>
    <t>11:05:27</t>
  </si>
  <si>
    <t>12:07:23</t>
  </si>
  <si>
    <t>14:13:13</t>
  </si>
  <si>
    <t>14:05:26</t>
  </si>
  <si>
    <t>15:06:36</t>
  </si>
  <si>
    <t>13:56:27</t>
  </si>
  <si>
    <t>11:25:14</t>
  </si>
  <si>
    <t>09:31:49</t>
  </si>
  <si>
    <t>10:04:33</t>
  </si>
  <si>
    <t>11:25:12</t>
  </si>
  <si>
    <t>11:10:44</t>
  </si>
  <si>
    <t>14:35:19</t>
  </si>
  <si>
    <t>14:51:02</t>
  </si>
  <si>
    <t>15:28:29</t>
  </si>
  <si>
    <t>15:16:06</t>
  </si>
  <si>
    <t>15:26:18</t>
  </si>
  <si>
    <t>15:35:13</t>
  </si>
  <si>
    <t>09:03:46</t>
  </si>
  <si>
    <t>09:09:29</t>
  </si>
  <si>
    <t>09:44:54</t>
  </si>
  <si>
    <t>10:01:30</t>
  </si>
  <si>
    <t>09:27:34</t>
  </si>
  <si>
    <t>10:03:05</t>
  </si>
  <si>
    <t>10:50:12</t>
  </si>
  <si>
    <t>11:08:39</t>
  </si>
  <si>
    <t>11:36:49</t>
  </si>
  <si>
    <t>12:00:28</t>
  </si>
  <si>
    <t>12:08:43</t>
  </si>
  <si>
    <t>09:22:58</t>
  </si>
  <si>
    <t>09:28:11</t>
  </si>
  <si>
    <t>09:43:23</t>
  </si>
  <si>
    <t>10:39:05</t>
  </si>
  <si>
    <t>10:42:44</t>
  </si>
  <si>
    <t>10:45:48</t>
  </si>
  <si>
    <t>10:37:57</t>
  </si>
  <si>
    <t>11:34:19</t>
  </si>
  <si>
    <t>14:46:30</t>
  </si>
  <si>
    <t>14:35:46</t>
  </si>
  <si>
    <t>13:29:28</t>
  </si>
  <si>
    <t>13:29:31</t>
  </si>
  <si>
    <t>13:29:09</t>
  </si>
  <si>
    <t>14:11:11</t>
  </si>
  <si>
    <t>15:02:29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</si>
</sst>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quot;€&quot;* #,##0.00_);_(&quot;€&quot;* \(#,##0.00\);_(&quot;€&quot;* &quot;-&quot;??_);_(@_)"/>
    <numFmt numFmtId="167" formatCode="#,##0.0000"/>
    <numFmt numFmtId="168" formatCode="#,##0.00\ &quot;€&quot;"/>
    <numFmt numFmtId="169" formatCode="yyyy\-mm\-dd"/>
    <numFmt numFmtId="170" formatCode="#,##0_);\(#,##0\);#,##0_);@_)"/>
    <numFmt numFmtId="171" formatCode="#,##0.0000\ &quot;€&quot;"/>
    <numFmt numFmtId="172" formatCode="_-[$€-2]\ * #,##0.00_-;\-[$€-2]\ * #,##0.00_-;_-[$€-2]\ * &quot;-&quot;??_-;_-@_-"/>
    <numFmt numFmtId="173" formatCode="_(* #,##0_);_(* \(#,##0\);_(* &quot;-&quot;??_);_(@_)"/>
    <numFmt numFmtId="174" formatCode="0.0000"/>
    <numFmt numFmtId="175" formatCode="_-* #,##0_-;\-* #,##0_-;_-* &quot;-&quot;??_-;_-@_-"/>
    <numFmt numFmtId="176" formatCode="#,##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sz val="10"/>
      <name val="Arial"/>
      <family val="2"/>
    </font>
    <font>
      <b/>
      <sz val="10"/>
      <name val="Arial Narrow"/>
      <family val="2"/>
    </font>
    <font>
      <sz val="11"/>
      <color indexed="8"/>
      <name val="Calibri"/>
      <family val="2"/>
      <scheme val="minor"/>
    </font>
    <font>
      <b/>
      <sz val="22"/>
      <color indexed="18"/>
      <name val="Arial"/>
      <family val="2"/>
    </font>
    <font>
      <sz val="9"/>
      <color rgb="FFFFFFFF"/>
      <name val="Arial"/>
      <family val="2"/>
    </font>
    <font>
      <sz val="10"/>
      <color indexed="9"/>
      <name val="Arial"/>
      <family val="2"/>
    </font>
    <font>
      <b/>
      <sz val="14"/>
      <color indexed="30"/>
      <name val="Arial"/>
      <family val="2"/>
    </font>
    <font>
      <sz val="10"/>
      <color indexed="8"/>
      <name val="Arial"/>
      <family val="2"/>
    </font>
    <font>
      <b/>
      <sz val="14"/>
      <color indexed="18"/>
      <name val="Arial"/>
      <family val="2"/>
    </font>
    <font>
      <b/>
      <sz val="9"/>
      <name val="Arial"/>
      <family val="2"/>
    </font>
    <font>
      <b/>
      <sz val="9"/>
      <color indexed="8"/>
      <name val="Arial"/>
      <family val="2"/>
    </font>
    <font>
      <b/>
      <sz val="10"/>
      <color indexed="8"/>
      <name val="Arial"/>
      <family val="2"/>
    </font>
    <font>
      <sz val="9"/>
      <color indexed="8"/>
      <name val="Arial"/>
      <family val="2"/>
    </font>
    <font>
      <b/>
      <sz val="11"/>
      <color indexed="9"/>
      <name val="Calibri"/>
      <family val="2"/>
    </font>
    <font>
      <sz val="1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2"/>
      <name val="Arial"/>
      <family val="2"/>
    </font>
    <font>
      <sz val="10"/>
      <color theme="4"/>
      <name val="Arial"/>
      <family val="2"/>
    </font>
    <font>
      <sz val="9"/>
      <color theme="1"/>
      <name val="Arial"/>
      <family val="2"/>
    </font>
    <font>
      <sz val="9"/>
      <name val="Arial"/>
      <family val="2"/>
    </font>
    <font>
      <b/>
      <sz val="10"/>
      <color theme="1"/>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4F81BD"/>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hair">
        <color indexed="64"/>
      </bottom>
      <diagonal/>
    </border>
    <border>
      <left/>
      <right/>
      <top style="hair">
        <color indexed="23"/>
      </top>
      <bottom style="hair">
        <color indexed="23"/>
      </bottom>
      <diagonal/>
    </border>
    <border>
      <left/>
      <right/>
      <top style="hair">
        <color indexed="23"/>
      </top>
      <bottom style="thin">
        <color indexed="23"/>
      </bottom>
      <diagonal/>
    </border>
    <border>
      <left/>
      <right/>
      <top/>
      <bottom style="thin">
        <color rgb="FFDB0C0C"/>
      </bottom>
      <diagonal/>
    </border>
    <border>
      <left style="thin">
        <color theme="0" tint="-0.499984740745262"/>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top style="medium">
        <color theme="4"/>
      </top>
      <bottom style="medium">
        <color theme="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s>
  <cellStyleXfs count="108">
    <xf numFmtId="0" fontId="0" fillId="0" borderId="0"/>
    <xf numFmtId="0" fontId="10" fillId="0" borderId="0"/>
    <xf numFmtId="0" fontId="12" fillId="0" borderId="0"/>
    <xf numFmtId="0" fontId="7" fillId="0" borderId="0"/>
    <xf numFmtId="0" fontId="13"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Protection="0">
      <alignment vertical="top"/>
    </xf>
    <xf numFmtId="0" fontId="22" fillId="0" borderId="10" applyNumberFormat="0" applyFill="0" applyAlignment="0" applyProtection="0"/>
    <xf numFmtId="165" fontId="17" fillId="0" borderId="0" applyFont="0" applyFill="0" applyBorder="0" applyAlignment="0" applyProtection="0"/>
    <xf numFmtId="0" fontId="23" fillId="36" borderId="0"/>
    <xf numFmtId="0" fontId="22" fillId="33" borderId="12" applyNumberFormat="0" applyAlignment="0"/>
    <xf numFmtId="0" fontId="22" fillId="33" borderId="11" applyNumberFormat="0" applyAlignment="0"/>
    <xf numFmtId="0" fontId="20" fillId="37" borderId="0" applyNumberFormat="0" applyAlignment="0">
      <alignment wrapText="1"/>
    </xf>
    <xf numFmtId="0" fontId="22" fillId="33" borderId="13" applyNumberFormat="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7" fillId="0" borderId="0" applyFont="0" applyFill="0" applyBorder="0" applyAlignment="0" applyProtection="0"/>
    <xf numFmtId="0" fontId="8"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6" borderId="4" applyNumberFormat="0" applyAlignment="0" applyProtection="0"/>
    <xf numFmtId="0" fontId="28" fillId="7" borderId="7"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5" borderId="4" applyNumberFormat="0" applyAlignment="0" applyProtection="0"/>
    <xf numFmtId="0" fontId="36" fillId="0" borderId="6" applyNumberFormat="0" applyFill="0" applyAlignment="0" applyProtection="0"/>
    <xf numFmtId="0" fontId="37" fillId="4" borderId="0" applyNumberFormat="0" applyBorder="0" applyAlignment="0" applyProtection="0"/>
    <xf numFmtId="0" fontId="10" fillId="0" borderId="0"/>
    <xf numFmtId="0" fontId="10" fillId="0" borderId="0"/>
    <xf numFmtId="0" fontId="10" fillId="0" borderId="0"/>
    <xf numFmtId="0" fontId="10" fillId="0" borderId="0"/>
    <xf numFmtId="0" fontId="8" fillId="8" borderId="8" applyNumberFormat="0" applyFont="0" applyAlignment="0" applyProtection="0"/>
    <xf numFmtId="0" fontId="38" fillId="6" borderId="5" applyNumberFormat="0" applyAlignment="0" applyProtection="0"/>
    <xf numFmtId="0" fontId="9"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6" fillId="0" borderId="0"/>
    <xf numFmtId="0" fontId="8" fillId="0" borderId="0"/>
    <xf numFmtId="9" fontId="10" fillId="0" borderId="0" applyFont="0" applyFill="0" applyBorder="0" applyAlignment="0" applyProtection="0"/>
    <xf numFmtId="165" fontId="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165"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cellStyleXfs>
  <cellXfs count="94">
    <xf numFmtId="0" fontId="0" fillId="0" borderId="0" xfId="0"/>
    <xf numFmtId="0" fontId="10" fillId="0" borderId="0" xfId="1"/>
    <xf numFmtId="0" fontId="7" fillId="33" borderId="0" xfId="3" applyFill="1"/>
    <xf numFmtId="167" fontId="14" fillId="33" borderId="0" xfId="4" applyNumberFormat="1" applyFont="1" applyFill="1"/>
    <xf numFmtId="0" fontId="16" fillId="33" borderId="0" xfId="4" applyFont="1" applyFill="1"/>
    <xf numFmtId="0" fontId="7" fillId="0" borderId="0" xfId="3"/>
    <xf numFmtId="0" fontId="10" fillId="35" borderId="0" xfId="1" applyFill="1"/>
    <xf numFmtId="0" fontId="15" fillId="35" borderId="0" xfId="1" applyFont="1" applyFill="1"/>
    <xf numFmtId="0" fontId="15" fillId="33" borderId="0" xfId="1" applyFont="1" applyFill="1"/>
    <xf numFmtId="0" fontId="10" fillId="33" borderId="0" xfId="1" applyFill="1"/>
    <xf numFmtId="0" fontId="15" fillId="0" borderId="0" xfId="1" applyFont="1"/>
    <xf numFmtId="0" fontId="24" fillId="0" borderId="0" xfId="81" applyFont="1" applyAlignment="1">
      <alignment horizontal="center" vertical="center" wrapText="1"/>
    </xf>
    <xf numFmtId="0" fontId="11" fillId="0" borderId="0" xfId="81" applyFont="1" applyAlignment="1">
      <alignment horizontal="center" vertical="center" wrapText="1"/>
    </xf>
    <xf numFmtId="0" fontId="41" fillId="0" borderId="0" xfId="30" applyFont="1"/>
    <xf numFmtId="167" fontId="41" fillId="0" borderId="0" xfId="30" applyNumberFormat="1" applyFont="1"/>
    <xf numFmtId="4" fontId="41" fillId="0" borderId="0" xfId="30" applyNumberFormat="1" applyFont="1"/>
    <xf numFmtId="10" fontId="10" fillId="34" borderId="0" xfId="5" applyNumberFormat="1" applyFont="1" applyFill="1" applyBorder="1" applyAlignment="1">
      <alignment horizontal="center"/>
    </xf>
    <xf numFmtId="14" fontId="21" fillId="0" borderId="0" xfId="3" applyNumberFormat="1" applyFont="1"/>
    <xf numFmtId="0" fontId="42" fillId="33" borderId="0" xfId="4" applyFont="1" applyFill="1" applyAlignment="1">
      <alignment vertical="center"/>
    </xf>
    <xf numFmtId="169" fontId="24" fillId="0" borderId="0" xfId="81" applyNumberFormat="1" applyFont="1" applyAlignment="1">
      <alignment horizontal="center" vertical="center" wrapText="1"/>
    </xf>
    <xf numFmtId="0" fontId="44" fillId="34" borderId="0" xfId="3" applyFont="1" applyFill="1"/>
    <xf numFmtId="14" fontId="22" fillId="34" borderId="0" xfId="3" applyNumberFormat="1" applyFont="1" applyFill="1" applyAlignment="1">
      <alignment horizontal="center" vertical="center"/>
    </xf>
    <xf numFmtId="3" fontId="22" fillId="34" borderId="0" xfId="3" applyNumberFormat="1" applyFont="1" applyFill="1" applyAlignment="1">
      <alignment horizontal="left" vertical="center"/>
    </xf>
    <xf numFmtId="10" fontId="45" fillId="34" borderId="0" xfId="92" applyNumberFormat="1" applyFont="1" applyFill="1" applyBorder="1" applyAlignment="1">
      <alignment horizontal="left" vertical="center"/>
    </xf>
    <xf numFmtId="14" fontId="22" fillId="0" borderId="0" xfId="3" applyNumberFormat="1" applyFont="1" applyAlignment="1">
      <alignment horizontal="center" vertical="center"/>
    </xf>
    <xf numFmtId="3" fontId="22" fillId="0" borderId="0" xfId="3" applyNumberFormat="1" applyFont="1" applyAlignment="1">
      <alignment horizontal="left" vertical="center"/>
    </xf>
    <xf numFmtId="10" fontId="45" fillId="0" borderId="0" xfId="92" applyNumberFormat="1" applyFont="1" applyFill="1" applyBorder="1" applyAlignment="1">
      <alignment horizontal="left" vertical="center"/>
    </xf>
    <xf numFmtId="0" fontId="44" fillId="0" borderId="0" xfId="3" applyFont="1"/>
    <xf numFmtId="14" fontId="17" fillId="34" borderId="0" xfId="3" applyNumberFormat="1" applyFont="1" applyFill="1" applyAlignment="1">
      <alignment horizontal="left" vertical="center"/>
    </xf>
    <xf numFmtId="0" fontId="10" fillId="33" borderId="0" xfId="6" applyFont="1" applyFill="1" applyBorder="1" applyAlignment="1">
      <alignment vertical="center"/>
    </xf>
    <xf numFmtId="0" fontId="15" fillId="0" borderId="14" xfId="1" applyFont="1" applyBorder="1"/>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171" fontId="10" fillId="34" borderId="0" xfId="3" applyNumberFormat="1" applyFont="1" applyFill="1" applyAlignment="1">
      <alignment horizontal="center" vertical="center"/>
    </xf>
    <xf numFmtId="0" fontId="17" fillId="34" borderId="15" xfId="0" applyFont="1" applyFill="1" applyBorder="1"/>
    <xf numFmtId="0" fontId="17" fillId="34" borderId="17" xfId="0" applyFont="1" applyFill="1" applyBorder="1"/>
    <xf numFmtId="3" fontId="10" fillId="34" borderId="18" xfId="0" applyNumberFormat="1" applyFont="1" applyFill="1" applyBorder="1" applyAlignment="1">
      <alignment horizontal="right"/>
    </xf>
    <xf numFmtId="173" fontId="10" fillId="34" borderId="16" xfId="93" applyNumberFormat="1" applyFont="1" applyFill="1" applyBorder="1" applyAlignment="1">
      <alignment horizontal="right"/>
    </xf>
    <xf numFmtId="0" fontId="17" fillId="34" borderId="19" xfId="0" applyFont="1" applyFill="1" applyBorder="1"/>
    <xf numFmtId="0" fontId="46" fillId="33" borderId="0" xfId="3" applyFont="1" applyFill="1" applyAlignment="1">
      <alignment horizontal="left"/>
    </xf>
    <xf numFmtId="14" fontId="1" fillId="33" borderId="0" xfId="3" applyNumberFormat="1" applyFont="1" applyFill="1" applyAlignment="1">
      <alignment horizontal="left"/>
    </xf>
    <xf numFmtId="0" fontId="44" fillId="34" borderId="0" xfId="3" applyFont="1" applyFill="1" applyAlignment="1">
      <alignment horizontal="center"/>
    </xf>
    <xf numFmtId="0" fontId="21" fillId="38" borderId="21" xfId="3" applyFont="1" applyFill="1" applyBorder="1" applyAlignment="1">
      <alignment horizontal="left" vertical="center"/>
    </xf>
    <xf numFmtId="0" fontId="21" fillId="38" borderId="21" xfId="0" applyFont="1" applyFill="1" applyBorder="1" applyAlignment="1">
      <alignment horizontal="center" vertical="center" wrapText="1"/>
    </xf>
    <xf numFmtId="3" fontId="21" fillId="0" borderId="0" xfId="3" applyNumberFormat="1" applyFont="1" applyAlignment="1">
      <alignment horizontal="center" vertical="center"/>
    </xf>
    <xf numFmtId="171" fontId="21" fillId="0" borderId="0" xfId="3" applyNumberFormat="1" applyFont="1" applyAlignment="1">
      <alignment horizontal="center" vertical="center"/>
    </xf>
    <xf numFmtId="168" fontId="21" fillId="0" borderId="0" xfId="3" applyNumberFormat="1" applyFont="1" applyAlignment="1">
      <alignment horizontal="center" vertical="center"/>
    </xf>
    <xf numFmtId="168" fontId="17" fillId="0" borderId="0" xfId="3" applyNumberFormat="1" applyFont="1" applyAlignment="1">
      <alignment horizontal="center" vertical="center"/>
    </xf>
    <xf numFmtId="170" fontId="10" fillId="0" borderId="0" xfId="3" applyNumberFormat="1" applyFont="1" applyAlignment="1">
      <alignment horizontal="center" vertical="center"/>
    </xf>
    <xf numFmtId="171" fontId="10" fillId="0" borderId="0" xfId="3" applyNumberFormat="1" applyFont="1" applyAlignment="1">
      <alignment horizontal="center" vertical="center"/>
    </xf>
    <xf numFmtId="168" fontId="10" fillId="0" borderId="0" xfId="3" applyNumberFormat="1" applyFont="1" applyAlignment="1">
      <alignment horizontal="center" vertical="center"/>
    </xf>
    <xf numFmtId="170" fontId="43" fillId="0" borderId="0" xfId="3" applyNumberFormat="1" applyFont="1" applyAlignment="1">
      <alignment horizontal="center" vertical="center"/>
    </xf>
    <xf numFmtId="171" fontId="43" fillId="0" borderId="0" xfId="3" applyNumberFormat="1" applyFont="1" applyAlignment="1">
      <alignment horizontal="center" vertical="center"/>
    </xf>
    <xf numFmtId="14" fontId="21" fillId="0" borderId="0" xfId="3" applyNumberFormat="1" applyFont="1" applyAlignment="1">
      <alignment horizontal="left" vertical="center"/>
    </xf>
    <xf numFmtId="14" fontId="17" fillId="0" borderId="0" xfId="0" applyNumberFormat="1" applyFont="1" applyAlignment="1">
      <alignment horizontal="center" vertical="center"/>
    </xf>
    <xf numFmtId="174" fontId="17" fillId="0" borderId="0" xfId="0" applyNumberFormat="1" applyFont="1" applyAlignment="1">
      <alignment horizontal="center" vertical="center"/>
    </xf>
    <xf numFmtId="0" fontId="17" fillId="34" borderId="0" xfId="3" applyFont="1" applyFill="1"/>
    <xf numFmtId="10" fontId="43" fillId="34" borderId="0" xfId="92" applyNumberFormat="1" applyFont="1" applyFill="1" applyBorder="1" applyAlignment="1">
      <alignment horizontal="right"/>
    </xf>
    <xf numFmtId="0" fontId="17" fillId="34" borderId="22" xfId="3" applyFont="1" applyFill="1" applyBorder="1"/>
    <xf numFmtId="0" fontId="1" fillId="0" borderId="0" xfId="3" applyFont="1"/>
    <xf numFmtId="172" fontId="1" fillId="0" borderId="0" xfId="3" applyNumberFormat="1" applyFont="1"/>
    <xf numFmtId="170" fontId="21" fillId="38" borderId="21" xfId="0" applyNumberFormat="1" applyFont="1" applyFill="1" applyBorder="1" applyAlignment="1">
      <alignment horizontal="center" vertical="center" wrapText="1"/>
    </xf>
    <xf numFmtId="175" fontId="21" fillId="38" borderId="21" xfId="93" applyNumberFormat="1" applyFont="1" applyFill="1" applyBorder="1" applyAlignment="1">
      <alignment horizontal="left" vertical="center"/>
    </xf>
    <xf numFmtId="0" fontId="21" fillId="0" borderId="0" xfId="3" applyFont="1" applyAlignment="1">
      <alignment horizontal="left" vertical="center"/>
    </xf>
    <xf numFmtId="0" fontId="21" fillId="0" borderId="0" xfId="0" applyFont="1" applyAlignment="1">
      <alignment horizontal="center" vertical="center" wrapText="1"/>
    </xf>
    <xf numFmtId="168" fontId="10" fillId="34" borderId="0" xfId="3" applyNumberFormat="1" applyFont="1" applyFill="1" applyAlignment="1">
      <alignment horizontal="center" vertical="center"/>
    </xf>
    <xf numFmtId="168" fontId="21" fillId="38" borderId="21" xfId="0" applyNumberFormat="1" applyFont="1" applyFill="1" applyBorder="1" applyAlignment="1">
      <alignment horizontal="center" vertical="center" wrapText="1"/>
    </xf>
    <xf numFmtId="10" fontId="10" fillId="34" borderId="0" xfId="92" applyNumberFormat="1" applyFont="1" applyFill="1" applyAlignment="1">
      <alignment horizontal="center" vertical="center"/>
    </xf>
    <xf numFmtId="10" fontId="21" fillId="38" borderId="21" xfId="92" applyNumberFormat="1" applyFont="1" applyFill="1" applyBorder="1" applyAlignment="1">
      <alignment horizontal="center" vertical="center" wrapText="1"/>
    </xf>
    <xf numFmtId="0" fontId="21" fillId="38" borderId="21" xfId="3" applyFont="1" applyFill="1" applyBorder="1" applyAlignment="1">
      <alignment horizontal="left" vertical="center" wrapText="1"/>
    </xf>
    <xf numFmtId="0" fontId="17" fillId="34" borderId="15" xfId="0" applyFont="1" applyFill="1" applyBorder="1" applyAlignment="1">
      <alignment wrapText="1"/>
    </xf>
    <xf numFmtId="176" fontId="10" fillId="34" borderId="0" xfId="3" applyNumberFormat="1" applyFont="1" applyFill="1" applyAlignment="1">
      <alignment horizontal="center" vertical="center"/>
    </xf>
    <xf numFmtId="3" fontId="0" fillId="0" borderId="0" xfId="0" applyNumberFormat="1"/>
    <xf numFmtId="170" fontId="10" fillId="34" borderId="0" xfId="3" applyNumberFormat="1" applyFont="1" applyFill="1" applyAlignment="1">
      <alignment horizontal="center" vertical="center"/>
    </xf>
    <xf numFmtId="14" fontId="10" fillId="34" borderId="18" xfId="0" applyNumberFormat="1" applyFont="1" applyFill="1" applyBorder="1" applyAlignment="1">
      <alignment horizontal="right"/>
    </xf>
    <xf numFmtId="0" fontId="10" fillId="34" borderId="25" xfId="0" applyFont="1" applyFill="1" applyBorder="1" applyAlignment="1">
      <alignment horizontal="right"/>
    </xf>
    <xf numFmtId="0" fontId="17" fillId="34" borderId="24" xfId="0" applyFont="1" applyFill="1" applyBorder="1"/>
    <xf numFmtId="0" fontId="46" fillId="0" borderId="0" xfId="95" applyFont="1" applyAlignment="1">
      <alignment horizontal="left"/>
    </xf>
    <xf numFmtId="0" fontId="47" fillId="0" borderId="0" xfId="4" applyFont="1" applyFill="1"/>
    <xf numFmtId="171" fontId="21" fillId="38" borderId="21" xfId="0" applyNumberFormat="1" applyFont="1" applyFill="1" applyBorder="1" applyAlignment="1">
      <alignment horizontal="center" vertical="center" wrapText="1"/>
    </xf>
    <xf numFmtId="10" fontId="10" fillId="34" borderId="20" xfId="92" applyNumberFormat="1" applyFont="1" applyFill="1" applyBorder="1" applyAlignment="1">
      <alignment horizontal="right"/>
    </xf>
    <xf numFmtId="168" fontId="10" fillId="34" borderId="16" xfId="0" applyNumberFormat="1" applyFont="1" applyFill="1" applyBorder="1" applyAlignment="1">
      <alignment horizontal="right"/>
    </xf>
    <xf numFmtId="173" fontId="10" fillId="34" borderId="25" xfId="0" applyNumberFormat="1" applyFont="1" applyFill="1" applyBorder="1" applyAlignment="1">
      <alignment horizontal="right"/>
    </xf>
    <xf numFmtId="173" fontId="10" fillId="34" borderId="23" xfId="93" applyNumberFormat="1" applyFont="1" applyFill="1" applyBorder="1" applyAlignment="1">
      <alignment horizontal="right"/>
    </xf>
    <xf numFmtId="168" fontId="10" fillId="34" borderId="18" xfId="0" applyNumberFormat="1" applyFont="1" applyFill="1" applyBorder="1" applyAlignment="1">
      <alignment horizontal="right"/>
    </xf>
    <xf numFmtId="14" fontId="17" fillId="34" borderId="0" xfId="102" applyNumberFormat="1" applyFont="1" applyFill="1" applyAlignment="1">
      <alignment horizontal="left" vertical="center"/>
    </xf>
    <xf numFmtId="168" fontId="10" fillId="34" borderId="0" xfId="102" applyNumberFormat="1" applyFont="1" applyFill="1" applyAlignment="1">
      <alignment horizontal="center" vertical="center"/>
    </xf>
    <xf numFmtId="10" fontId="7" fillId="33" borderId="0" xfId="92" applyNumberFormat="1" applyFont="1" applyFill="1"/>
    <xf numFmtId="170" fontId="10" fillId="34" borderId="0" xfId="102" applyNumberFormat="1" applyFont="1" applyFill="1" applyAlignment="1">
      <alignment horizontal="center" vertical="center"/>
    </xf>
    <xf numFmtId="171" fontId="10" fillId="34" borderId="0" xfId="102" applyNumberFormat="1" applyFont="1" applyFill="1" applyAlignment="1">
      <alignment horizontal="center" vertical="center"/>
    </xf>
    <xf numFmtId="0" fontId="0" fillId="0" borderId="0" xfId="0" applyAlignment="1">
      <alignment horizontal="center"/>
    </xf>
    <xf numFmtId="14" fontId="19" fillId="0" borderId="14" xfId="81" applyNumberFormat="1" applyFont="1" applyBorder="1" applyAlignment="1">
      <alignment horizontal="left" vertical="center" wrapText="1"/>
    </xf>
    <xf numFmtId="0" fontId="19" fillId="0" borderId="14" xfId="81" applyFont="1" applyBorder="1" applyAlignment="1">
      <alignment horizontal="left" vertical="center" wrapText="1"/>
    </xf>
  </cellXfs>
  <cellStyles count="108">
    <cellStyle name="_Heading" xfId="4" xr:uid="{00000000-0005-0000-0000-000000000000}"/>
    <cellStyle name="_SubHeading" xfId="6" xr:uid="{00000000-0005-0000-0000-000001000000}"/>
    <cellStyle name="_Table" xfId="7" xr:uid="{00000000-0005-0000-0000-000002000000}"/>
    <cellStyle name="20% - Accent1 2" xfId="31" xr:uid="{00000000-0005-0000-0000-000003000000}"/>
    <cellStyle name="20% - Accent2 2" xfId="32" xr:uid="{00000000-0005-0000-0000-000004000000}"/>
    <cellStyle name="20% - Accent3 2" xfId="33" xr:uid="{00000000-0005-0000-0000-000005000000}"/>
    <cellStyle name="20% - Accent4 2" xfId="34" xr:uid="{00000000-0005-0000-0000-000006000000}"/>
    <cellStyle name="20% - Accent5 2" xfId="35" xr:uid="{00000000-0005-0000-0000-000007000000}"/>
    <cellStyle name="20% - Accent6 2" xfId="36" xr:uid="{00000000-0005-0000-0000-000008000000}"/>
    <cellStyle name="40% - Accent1 2" xfId="37" xr:uid="{00000000-0005-0000-0000-000009000000}"/>
    <cellStyle name="40% - Accent2 2" xfId="38" xr:uid="{00000000-0005-0000-0000-00000A000000}"/>
    <cellStyle name="40% - Accent3 2" xfId="39" xr:uid="{00000000-0005-0000-0000-00000B000000}"/>
    <cellStyle name="40% - Accent4 2" xfId="40" xr:uid="{00000000-0005-0000-0000-00000C000000}"/>
    <cellStyle name="40% - Accent5 2" xfId="41" xr:uid="{00000000-0005-0000-0000-00000D000000}"/>
    <cellStyle name="40% - Accent6 2" xfId="42" xr:uid="{00000000-0005-0000-0000-00000E000000}"/>
    <cellStyle name="60% - Accent1 2" xfId="43" xr:uid="{00000000-0005-0000-0000-00000F000000}"/>
    <cellStyle name="60% - Accent2 2" xfId="44" xr:uid="{00000000-0005-0000-0000-000010000000}"/>
    <cellStyle name="60% - Accent3 2" xfId="45" xr:uid="{00000000-0005-0000-0000-000011000000}"/>
    <cellStyle name="60% - Accent4 2" xfId="46" xr:uid="{00000000-0005-0000-0000-000012000000}"/>
    <cellStyle name="60% - Accent5 2" xfId="47" xr:uid="{00000000-0005-0000-0000-000013000000}"/>
    <cellStyle name="60% - Accent6 2" xfId="48" xr:uid="{00000000-0005-0000-0000-000014000000}"/>
    <cellStyle name="Accent1 2" xfId="49" xr:uid="{00000000-0005-0000-0000-000015000000}"/>
    <cellStyle name="Accent2 2" xfId="50" xr:uid="{00000000-0005-0000-0000-000016000000}"/>
    <cellStyle name="Accent3 2" xfId="51" xr:uid="{00000000-0005-0000-0000-000017000000}"/>
    <cellStyle name="Accent4 2" xfId="52" xr:uid="{00000000-0005-0000-0000-000018000000}"/>
    <cellStyle name="Accent5 2" xfId="53" xr:uid="{00000000-0005-0000-0000-000019000000}"/>
    <cellStyle name="Accent6 2" xfId="54" xr:uid="{00000000-0005-0000-0000-00001A000000}"/>
    <cellStyle name="Bad 2" xfId="55" xr:uid="{00000000-0005-0000-0000-00001B000000}"/>
    <cellStyle name="blp_column_header" xfId="9" xr:uid="{00000000-0005-0000-0000-00001C000000}"/>
    <cellStyle name="Calculation 2" xfId="56" xr:uid="{00000000-0005-0000-0000-00001D000000}"/>
    <cellStyle name="Check Cell 2" xfId="57" xr:uid="{00000000-0005-0000-0000-00001E000000}"/>
    <cellStyle name="Comma" xfId="93" builtinId="3"/>
    <cellStyle name="Comma 2" xfId="8" xr:uid="{00000000-0005-0000-0000-00001F000000}"/>
    <cellStyle name="Comma 2 2" xfId="58" xr:uid="{00000000-0005-0000-0000-000020000000}"/>
    <cellStyle name="Comma 2 2 2" xfId="99" xr:uid="{8992B918-56C5-4305-BD9E-05375AF15662}"/>
    <cellStyle name="Comma 2 3" xfId="96" xr:uid="{0EF75EB6-A672-4520-B6EA-93933058FA9F}"/>
    <cellStyle name="Comma 3" xfId="28" xr:uid="{00000000-0005-0000-0000-000021000000}"/>
    <cellStyle name="Comma 3 2" xfId="97" xr:uid="{A5B64727-0A6F-4B59-A8A6-0216F42EA26E}"/>
    <cellStyle name="Comma 4" xfId="59" xr:uid="{00000000-0005-0000-0000-000022000000}"/>
    <cellStyle name="Comma 4 2" xfId="100" xr:uid="{8CC2FAD4-FABF-4900-BCC1-8C21C28F716F}"/>
    <cellStyle name="Comma 5" xfId="29" xr:uid="{00000000-0005-0000-0000-000023000000}"/>
    <cellStyle name="Comma 5 2" xfId="84" xr:uid="{00000000-0005-0000-0000-000024000000}"/>
    <cellStyle name="Comma 5 2 2" xfId="91" xr:uid="{00000000-0005-0000-0000-000025000000}"/>
    <cellStyle name="Comma 5 2 2 2" xfId="106" xr:uid="{F0690C1E-4C76-4757-B962-6B0F9CCEE510}"/>
    <cellStyle name="Comma 5 2 3" xfId="101" xr:uid="{6FCDB95D-9202-4B05-80C6-CE0E4DC40A29}"/>
    <cellStyle name="Comma 5 3" xfId="98" xr:uid="{AAAC87F7-A10A-472D-83EB-858C2CB98D32}"/>
    <cellStyle name="Comma 6" xfId="107" xr:uid="{A7AF7DE0-60EC-4E7D-BAFD-7D0C6E876277}"/>
    <cellStyle name="Commerzbank First Column" xfId="10" xr:uid="{00000000-0005-0000-0000-000026000000}"/>
    <cellStyle name="Commerzbank Table" xfId="11" xr:uid="{00000000-0005-0000-0000-000027000000}"/>
    <cellStyle name="Commerzbank Table First Row" xfId="12" xr:uid="{00000000-0005-0000-0000-000028000000}"/>
    <cellStyle name="Commerzbank Table Last Row" xfId="13" xr:uid="{00000000-0005-0000-0000-000029000000}"/>
    <cellStyle name="Currency 2" xfId="60" xr:uid="{00000000-0005-0000-0000-00002A000000}"/>
    <cellStyle name="Euro" xfId="61" xr:uid="{00000000-0005-0000-0000-00002B000000}"/>
    <cellStyle name="Explanatory Text 2" xfId="62" xr:uid="{00000000-0005-0000-0000-00002C000000}"/>
    <cellStyle name="Good 2" xfId="63" xr:uid="{00000000-0005-0000-0000-00002D000000}"/>
    <cellStyle name="Heading 1 2" xfId="64" xr:uid="{00000000-0005-0000-0000-00002E000000}"/>
    <cellStyle name="Heading 2 2" xfId="65" xr:uid="{00000000-0005-0000-0000-00002F000000}"/>
    <cellStyle name="Heading 3 2" xfId="66" xr:uid="{00000000-0005-0000-0000-000030000000}"/>
    <cellStyle name="Heading 4 2" xfId="67" xr:uid="{00000000-0005-0000-0000-000031000000}"/>
    <cellStyle name="Hyperlink 2" xfId="68" xr:uid="{00000000-0005-0000-0000-000032000000}"/>
    <cellStyle name="Input 2" xfId="69" xr:uid="{00000000-0005-0000-0000-000033000000}"/>
    <cellStyle name="Linked Cell 2" xfId="70" xr:uid="{00000000-0005-0000-0000-000034000000}"/>
    <cellStyle name="Neutral 2" xfId="71" xr:uid="{00000000-0005-0000-0000-000035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16" xfId="20" xr:uid="{00000000-0005-0000-0000-00003D000000}"/>
    <cellStyle name="Normal 17" xfId="21" xr:uid="{00000000-0005-0000-0000-00003E000000}"/>
    <cellStyle name="Normal 18" xfId="72" xr:uid="{00000000-0005-0000-0000-00003F000000}"/>
    <cellStyle name="Normal 18 2" xfId="73" xr:uid="{00000000-0005-0000-0000-000040000000}"/>
    <cellStyle name="Normal 19" xfId="30" xr:uid="{00000000-0005-0000-0000-000041000000}"/>
    <cellStyle name="Normal 2" xfId="2" xr:uid="{00000000-0005-0000-0000-000042000000}"/>
    <cellStyle name="Normal 2 2" xfId="1" xr:uid="{00000000-0005-0000-0000-000043000000}"/>
    <cellStyle name="Normal 2 2 2" xfId="82" xr:uid="{00000000-0005-0000-0000-000044000000}"/>
    <cellStyle name="Normal 20" xfId="74" xr:uid="{00000000-0005-0000-0000-000045000000}"/>
    <cellStyle name="Normal 21" xfId="81" xr:uid="{00000000-0005-0000-0000-000046000000}"/>
    <cellStyle name="Normal 21 2" xfId="87" xr:uid="{00000000-0005-0000-0000-000047000000}"/>
    <cellStyle name="Normal 21 2 2" xfId="94" xr:uid="{9F813F55-1F6A-4489-A218-A11824DAB600}"/>
    <cellStyle name="Normal 21 3" xfId="88" xr:uid="{00000000-0005-0000-0000-000048000000}"/>
    <cellStyle name="Normal 21 3 2" xfId="104" xr:uid="{2F986D93-1075-4C60-BC4D-A345641133C9}"/>
    <cellStyle name="Normal 21 4" xfId="89" xr:uid="{00000000-0005-0000-0000-000049000000}"/>
    <cellStyle name="Normal 21 4 2" xfId="105" xr:uid="{B3FCBB2C-9081-46D6-B461-280F8C09276B}"/>
    <cellStyle name="Normal 21 5" xfId="90" xr:uid="{00000000-0005-0000-0000-00004A000000}"/>
    <cellStyle name="Normal 3" xfId="3" xr:uid="{00000000-0005-0000-0000-00004B000000}"/>
    <cellStyle name="Normal 3 2" xfId="75" xr:uid="{00000000-0005-0000-0000-00004C000000}"/>
    <cellStyle name="Normal 3 3" xfId="85" xr:uid="{00000000-0005-0000-0000-00004D000000}"/>
    <cellStyle name="Normal 3 3 2" xfId="102" xr:uid="{4F14A4A7-7489-41DA-8C43-9C99D79D5D99}"/>
    <cellStyle name="Normal 3 4" xfId="86" xr:uid="{00000000-0005-0000-0000-00004E000000}"/>
    <cellStyle name="Normal 3 4 2" xfId="103" xr:uid="{2626ED5E-B8B8-4FD1-9B5A-AF4B0D97496E}"/>
    <cellStyle name="Normal 3 5" xfId="95" xr:uid="{B86551F8-1E65-44C3-B1E3-75C1A423299D}"/>
    <cellStyle name="Normal 4" xfId="22" xr:uid="{00000000-0005-0000-0000-00004F000000}"/>
    <cellStyle name="Normal 5" xfId="23" xr:uid="{00000000-0005-0000-0000-000050000000}"/>
    <cellStyle name="Normal 6" xfId="24" xr:uid="{00000000-0005-0000-0000-000051000000}"/>
    <cellStyle name="Normal 7" xfId="25" xr:uid="{00000000-0005-0000-0000-000052000000}"/>
    <cellStyle name="Normal 8" xfId="26" xr:uid="{00000000-0005-0000-0000-000053000000}"/>
    <cellStyle name="Normal 9" xfId="27" xr:uid="{00000000-0005-0000-0000-000054000000}"/>
    <cellStyle name="Note 2" xfId="76" xr:uid="{00000000-0005-0000-0000-000055000000}"/>
    <cellStyle name="Output 2" xfId="77" xr:uid="{00000000-0005-0000-0000-000056000000}"/>
    <cellStyle name="Percent" xfId="92" builtinId="5"/>
    <cellStyle name="Percent 2" xfId="5" xr:uid="{00000000-0005-0000-0000-000057000000}"/>
    <cellStyle name="Percent 2 2" xfId="83" xr:uid="{00000000-0005-0000-0000-000058000000}"/>
    <cellStyle name="Title 2" xfId="78" xr:uid="{00000000-0005-0000-0000-00005A000000}"/>
    <cellStyle name="Total 2" xfId="79" xr:uid="{00000000-0005-0000-0000-00005B000000}"/>
    <cellStyle name="Warning Text 2" xfId="80" xr:uid="{00000000-0005-0000-0000-00005C000000}"/>
  </cellStyles>
  <dxfs count="7">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Medium9"/>
  <colors>
    <mruColors>
      <color rgb="FFDB0C0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291"/>
  <sheetViews>
    <sheetView showGridLines="0" tabSelected="1" zoomScale="85" zoomScaleNormal="85" workbookViewId="0"/>
  </sheetViews>
  <sheetFormatPr defaultColWidth="9.140625" defaultRowHeight="12.75" x14ac:dyDescent="0.2"/>
  <cols>
    <col min="1" max="1" width="2.7109375" style="2" customWidth="1"/>
    <col min="2" max="2" width="34.42578125" style="2" customWidth="1"/>
    <col min="3" max="3" width="26" style="2" customWidth="1"/>
    <col min="4" max="4" width="2.7109375" style="2" customWidth="1"/>
    <col min="5" max="5" width="25.42578125" style="5" customWidth="1"/>
    <col min="6" max="6" width="22.7109375" style="5" customWidth="1"/>
    <col min="7" max="8" width="22.7109375" style="2" customWidth="1"/>
    <col min="9" max="9" width="19.85546875" style="2" bestFit="1" customWidth="1"/>
    <col min="10" max="102" width="9.140625" style="2"/>
    <col min="103" max="16384" width="9.140625" style="5"/>
  </cols>
  <sheetData>
    <row r="1" spans="1:238" s="2" customFormat="1" ht="18" customHeight="1" thickBot="1" x14ac:dyDescent="0.25"/>
    <row r="2" spans="1:238" s="2" customFormat="1" ht="43.5" customHeight="1" thickBot="1" x14ac:dyDescent="0.3">
      <c r="A2" s="4"/>
      <c r="B2" s="4" t="e" vm="1">
        <v>#VALUE!</v>
      </c>
      <c r="C2" s="4"/>
      <c r="D2" s="4"/>
      <c r="E2" s="43" t="s">
        <v>9</v>
      </c>
      <c r="F2" s="44" t="s">
        <v>10</v>
      </c>
      <c r="G2" s="44" t="s">
        <v>11</v>
      </c>
      <c r="H2" s="44" t="s">
        <v>12</v>
      </c>
      <c r="I2" s="44" t="s">
        <v>14</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row>
    <row r="3" spans="1:238" s="20" customFormat="1" ht="14.1" customHeight="1" x14ac:dyDescent="0.2">
      <c r="B3" s="79" t="s">
        <v>25</v>
      </c>
      <c r="E3" s="28" t="s">
        <v>2</v>
      </c>
      <c r="F3" s="74">
        <v>16655</v>
      </c>
      <c r="G3" s="34">
        <v>48.077399999999997</v>
      </c>
      <c r="H3" s="72">
        <v>800728.9</v>
      </c>
      <c r="I3" s="34" t="s">
        <v>15</v>
      </c>
      <c r="J3" s="21"/>
      <c r="K3" s="23"/>
      <c r="L3" s="21"/>
      <c r="M3" s="22"/>
      <c r="N3" s="21"/>
      <c r="O3" s="23"/>
    </row>
    <row r="4" spans="1:238" s="20" customFormat="1" ht="14.1" customHeight="1" x14ac:dyDescent="0.2">
      <c r="B4" s="78" t="s">
        <v>0</v>
      </c>
      <c r="E4" s="86" t="s">
        <v>29</v>
      </c>
      <c r="F4" s="74">
        <v>18848</v>
      </c>
      <c r="G4" s="34">
        <v>48.671799999999998</v>
      </c>
      <c r="H4" s="72">
        <v>917366.76</v>
      </c>
      <c r="I4" s="34" t="s">
        <v>15</v>
      </c>
      <c r="J4" s="21"/>
      <c r="K4" s="23"/>
      <c r="L4" s="21"/>
      <c r="M4" s="22"/>
      <c r="N4" s="21"/>
      <c r="O4" s="23"/>
    </row>
    <row r="5" spans="1:238" s="20" customFormat="1" ht="14.1" customHeight="1" x14ac:dyDescent="0.2">
      <c r="E5" s="86" t="s">
        <v>30</v>
      </c>
      <c r="F5" s="74">
        <v>19828</v>
      </c>
      <c r="G5" s="34">
        <v>48.759099999999997</v>
      </c>
      <c r="H5" s="72">
        <v>966795.56</v>
      </c>
      <c r="I5" s="34" t="s">
        <v>15</v>
      </c>
      <c r="J5" s="21"/>
      <c r="K5" s="23"/>
      <c r="L5" s="21"/>
      <c r="M5" s="22"/>
      <c r="N5" s="21"/>
      <c r="O5" s="23"/>
    </row>
    <row r="6" spans="1:238" s="20" customFormat="1" ht="14.1" customHeight="1" x14ac:dyDescent="0.2">
      <c r="B6" s="71" t="s">
        <v>20</v>
      </c>
      <c r="C6" s="82">
        <v>50000000</v>
      </c>
      <c r="E6" s="86" t="s">
        <v>31</v>
      </c>
      <c r="F6" s="74">
        <v>20189</v>
      </c>
      <c r="G6" s="34">
        <v>50.778599999999997</v>
      </c>
      <c r="H6" s="72">
        <v>1025168.3499999999</v>
      </c>
      <c r="I6" s="34" t="s">
        <v>15</v>
      </c>
      <c r="J6" s="24"/>
      <c r="K6" s="26"/>
      <c r="L6" s="24"/>
      <c r="M6" s="25"/>
      <c r="N6" s="24"/>
      <c r="O6" s="26"/>
      <c r="P6" s="27"/>
    </row>
    <row r="7" spans="1:238" s="20" customFormat="1" ht="14.1" customHeight="1" x14ac:dyDescent="0.2">
      <c r="B7" s="36" t="s">
        <v>21</v>
      </c>
      <c r="C7" s="37">
        <v>1100110</v>
      </c>
      <c r="E7" s="86" t="s">
        <v>32</v>
      </c>
      <c r="F7" s="74">
        <v>26825</v>
      </c>
      <c r="G7" s="34">
        <v>54.856400000000001</v>
      </c>
      <c r="H7" s="72">
        <v>1471523.8599999999</v>
      </c>
      <c r="I7" s="34" t="s">
        <v>15</v>
      </c>
      <c r="J7" s="21"/>
      <c r="K7" s="23"/>
      <c r="L7" s="21"/>
      <c r="M7" s="22"/>
      <c r="N7" s="21"/>
      <c r="O7" s="23"/>
    </row>
    <row r="8" spans="1:238" s="20" customFormat="1" ht="14.1" customHeight="1" x14ac:dyDescent="0.2">
      <c r="B8" s="36" t="s">
        <v>17</v>
      </c>
      <c r="C8" s="75">
        <v>45678</v>
      </c>
      <c r="E8" s="86" t="s">
        <v>33</v>
      </c>
      <c r="F8" s="74">
        <v>30657</v>
      </c>
      <c r="G8" s="34">
        <v>56.087699999999998</v>
      </c>
      <c r="H8" s="72">
        <v>1719479.3800000001</v>
      </c>
      <c r="I8" s="34" t="s">
        <v>15</v>
      </c>
      <c r="J8" s="24"/>
      <c r="K8" s="26"/>
      <c r="L8" s="24"/>
      <c r="M8" s="25"/>
      <c r="N8" s="24"/>
      <c r="O8" s="26"/>
      <c r="P8" s="27"/>
    </row>
    <row r="9" spans="1:238" s="20" customFormat="1" ht="14.1" customHeight="1" x14ac:dyDescent="0.2">
      <c r="B9" s="36" t="s">
        <v>18</v>
      </c>
      <c r="C9" s="75">
        <v>46010</v>
      </c>
      <c r="E9" s="86" t="s">
        <v>34</v>
      </c>
      <c r="F9" s="74">
        <v>36258</v>
      </c>
      <c r="G9" s="34">
        <v>65.796599999999998</v>
      </c>
      <c r="H9" s="72">
        <v>2385652.5699999998</v>
      </c>
      <c r="I9" s="34" t="s">
        <v>15</v>
      </c>
      <c r="J9" s="21"/>
      <c r="K9" s="23"/>
      <c r="L9" s="21"/>
      <c r="M9" s="22"/>
      <c r="N9" s="21"/>
      <c r="O9" s="23"/>
    </row>
    <row r="10" spans="1:238" s="20" customFormat="1" ht="14.1" customHeight="1" x14ac:dyDescent="0.2">
      <c r="B10" s="77" t="s">
        <v>22</v>
      </c>
      <c r="C10" s="83">
        <f>+NETWORKDAYS(C8,C9,B22:B28)</f>
        <v>232</v>
      </c>
      <c r="E10" s="86" t="s">
        <v>35</v>
      </c>
      <c r="F10" s="74">
        <v>15569</v>
      </c>
      <c r="G10" s="34">
        <v>67.713999999999999</v>
      </c>
      <c r="H10" s="72">
        <v>1054238.6499999999</v>
      </c>
      <c r="I10" s="34" t="s">
        <v>15</v>
      </c>
      <c r="J10" s="24"/>
      <c r="K10" s="26"/>
      <c r="L10" s="24"/>
      <c r="M10" s="25"/>
      <c r="N10" s="24"/>
      <c r="O10" s="26"/>
      <c r="P10" s="27"/>
    </row>
    <row r="11" spans="1:238" s="20" customFormat="1" ht="14.1" customHeight="1" x14ac:dyDescent="0.2">
      <c r="B11" s="59" t="s">
        <v>27</v>
      </c>
      <c r="C11" s="84">
        <v>37606372</v>
      </c>
      <c r="E11" s="86" t="s">
        <v>36</v>
      </c>
      <c r="F11" s="74">
        <f>+'Daily per week'!$E$12</f>
        <v>14863</v>
      </c>
      <c r="G11" s="34">
        <f>+'Daily per week'!$F$12</f>
        <v>70.9816</v>
      </c>
      <c r="H11" s="72">
        <f>+'Daily per week'!$G$12</f>
        <v>1055000.1000000001</v>
      </c>
      <c r="I11" s="34" t="s">
        <v>15</v>
      </c>
      <c r="J11" s="21"/>
      <c r="K11" s="23"/>
      <c r="L11" s="21"/>
      <c r="M11" s="22"/>
      <c r="N11" s="21"/>
      <c r="O11" s="23"/>
    </row>
    <row r="12" spans="1:238" s="20" customFormat="1" ht="14.1" customHeight="1" x14ac:dyDescent="0.2">
      <c r="B12" s="57"/>
      <c r="C12" s="58"/>
      <c r="E12" s="28"/>
      <c r="F12" s="49"/>
      <c r="G12" s="50"/>
      <c r="H12" s="51"/>
      <c r="I12" s="25"/>
      <c r="J12" s="24"/>
      <c r="K12" s="26"/>
      <c r="L12" s="24"/>
      <c r="M12" s="25"/>
      <c r="N12" s="24"/>
      <c r="O12" s="26"/>
      <c r="P12" s="27"/>
    </row>
    <row r="13" spans="1:238" s="20" customFormat="1" ht="14.1" customHeight="1" x14ac:dyDescent="0.2">
      <c r="E13" s="28"/>
      <c r="F13" s="49"/>
      <c r="G13" s="50"/>
      <c r="H13" s="51"/>
      <c r="I13" s="22"/>
      <c r="J13" s="21"/>
      <c r="K13" s="23"/>
      <c r="L13" s="21"/>
      <c r="M13" s="22"/>
      <c r="N13" s="21"/>
      <c r="O13" s="23"/>
    </row>
    <row r="14" spans="1:238" s="20" customFormat="1" ht="14.1" customHeight="1" x14ac:dyDescent="0.2">
      <c r="B14" s="35" t="s">
        <v>10</v>
      </c>
      <c r="C14" s="38">
        <f>SUM(F:F)</f>
        <v>199692</v>
      </c>
      <c r="E14" s="28"/>
      <c r="F14" s="49"/>
      <c r="G14" s="50"/>
      <c r="H14" s="51"/>
      <c r="I14" s="25"/>
      <c r="J14" s="24"/>
      <c r="K14" s="26"/>
      <c r="L14" s="24"/>
      <c r="M14" s="25"/>
      <c r="N14" s="24"/>
      <c r="O14" s="26"/>
      <c r="P14" s="27"/>
    </row>
    <row r="15" spans="1:238" s="20" customFormat="1" ht="14.1" customHeight="1" x14ac:dyDescent="0.2">
      <c r="B15" s="36" t="s">
        <v>19</v>
      </c>
      <c r="C15" s="85">
        <f>+SUM(H:H)</f>
        <v>11395954.129999999</v>
      </c>
      <c r="E15" s="28"/>
      <c r="F15" s="52"/>
      <c r="G15" s="53"/>
      <c r="H15" s="48"/>
      <c r="I15" s="22"/>
      <c r="J15" s="21"/>
      <c r="K15" s="23"/>
      <c r="L15" s="21"/>
      <c r="M15" s="22"/>
      <c r="N15" s="21"/>
      <c r="O15" s="23"/>
    </row>
    <row r="16" spans="1:238" s="20" customFormat="1" ht="14.1" customHeight="1" x14ac:dyDescent="0.2">
      <c r="B16" s="77" t="s">
        <v>11</v>
      </c>
      <c r="C16" s="76">
        <f>ROUND(C15/C14,4)</f>
        <v>57.067700000000002</v>
      </c>
      <c r="E16" s="28"/>
      <c r="F16" s="45"/>
      <c r="G16" s="46"/>
      <c r="H16" s="47"/>
      <c r="I16" s="25"/>
      <c r="J16" s="24"/>
      <c r="K16" s="26"/>
      <c r="L16" s="24"/>
      <c r="M16" s="25"/>
      <c r="N16" s="24"/>
      <c r="O16" s="26"/>
      <c r="P16" s="27"/>
    </row>
    <row r="17" spans="2:102" s="20" customFormat="1" ht="14.1" customHeight="1" x14ac:dyDescent="0.2">
      <c r="B17" s="39" t="s">
        <v>28</v>
      </c>
      <c r="C17" s="81">
        <f>+C14/C11</f>
        <v>5.3100575615217553E-3</v>
      </c>
      <c r="E17" s="28"/>
      <c r="F17" s="52"/>
      <c r="G17" s="53"/>
      <c r="H17" s="48"/>
      <c r="I17" s="22"/>
      <c r="J17" s="21"/>
      <c r="K17" s="23"/>
      <c r="L17" s="21"/>
      <c r="M17" s="22"/>
      <c r="N17" s="21"/>
      <c r="O17" s="23"/>
    </row>
    <row r="18" spans="2:102" s="20" customFormat="1" ht="14.1" customHeight="1" x14ac:dyDescent="0.2">
      <c r="E18" s="28"/>
      <c r="F18" s="52"/>
      <c r="G18" s="53"/>
      <c r="H18" s="48"/>
      <c r="I18" s="25"/>
      <c r="J18" s="24"/>
      <c r="K18" s="26"/>
      <c r="L18" s="24"/>
      <c r="M18" s="25"/>
      <c r="N18" s="24"/>
      <c r="O18" s="26"/>
      <c r="P18" s="27"/>
    </row>
    <row r="19" spans="2:102" s="20" customFormat="1" ht="14.1" customHeight="1" x14ac:dyDescent="0.2">
      <c r="B19" s="60"/>
      <c r="C19" s="61"/>
      <c r="E19" s="28"/>
      <c r="F19" s="52"/>
      <c r="G19" s="53"/>
      <c r="H19" s="48"/>
      <c r="I19" s="22"/>
      <c r="J19" s="21"/>
      <c r="K19" s="23"/>
      <c r="L19" s="21"/>
      <c r="M19" s="22"/>
      <c r="N19" s="21"/>
      <c r="O19" s="23"/>
    </row>
    <row r="20" spans="2:102" s="20" customFormat="1" ht="14.1" customHeight="1" x14ac:dyDescent="0.2">
      <c r="E20" s="28"/>
      <c r="F20" s="52"/>
      <c r="G20" s="53"/>
      <c r="H20" s="48" t="str">
        <f t="shared" ref="H20" si="0">+IF(F20="","",F20*G20)</f>
        <v/>
      </c>
      <c r="I20" s="25"/>
      <c r="J20" s="24"/>
      <c r="K20" s="26"/>
      <c r="L20" s="24"/>
      <c r="M20" s="25"/>
      <c r="N20" s="24"/>
      <c r="O20" s="26"/>
      <c r="P20" s="27"/>
    </row>
    <row r="21" spans="2:102" s="20" customFormat="1" ht="14.1" customHeight="1" x14ac:dyDescent="0.2">
      <c r="B21" s="40" t="s">
        <v>24</v>
      </c>
      <c r="E21" s="28"/>
      <c r="F21" s="45" t="str">
        <f>+IF(F17="","",SUM(F17:F20))</f>
        <v/>
      </c>
      <c r="G21" s="46" t="str">
        <f>+IF(G17="","",H21/F21)</f>
        <v/>
      </c>
      <c r="H21" s="47" t="str">
        <f>+IF(H17="","",SUM(H17:H20))</f>
        <v/>
      </c>
      <c r="I21" s="25"/>
      <c r="J21" s="24"/>
      <c r="K21" s="26"/>
      <c r="L21" s="24"/>
      <c r="M21" s="25"/>
      <c r="N21" s="24"/>
      <c r="O21" s="26"/>
      <c r="P21" s="27"/>
    </row>
    <row r="22" spans="2:102" s="20" customFormat="1" ht="14.1" customHeight="1" x14ac:dyDescent="0.2">
      <c r="B22" s="41">
        <v>45765</v>
      </c>
      <c r="E22" s="28"/>
      <c r="F22" s="45"/>
      <c r="G22" s="46"/>
      <c r="H22" s="47"/>
      <c r="I22" s="25"/>
      <c r="J22" s="24"/>
      <c r="K22" s="26"/>
      <c r="L22" s="24"/>
      <c r="M22" s="25"/>
      <c r="N22" s="24"/>
      <c r="O22" s="26"/>
      <c r="P22" s="27"/>
    </row>
    <row r="23" spans="2:102" s="20" customFormat="1" ht="14.1" customHeight="1" x14ac:dyDescent="0.2">
      <c r="B23" s="41">
        <v>45768</v>
      </c>
      <c r="E23" s="28"/>
      <c r="F23" s="54"/>
      <c r="G23" s="46"/>
      <c r="H23" s="47"/>
      <c r="I23" s="25"/>
      <c r="J23" s="24"/>
      <c r="K23" s="26"/>
      <c r="L23" s="24"/>
      <c r="M23" s="25"/>
      <c r="N23" s="24"/>
      <c r="O23" s="26"/>
      <c r="P23" s="27"/>
    </row>
    <row r="24" spans="2:102" s="20" customFormat="1" ht="14.1" customHeight="1" x14ac:dyDescent="0.2">
      <c r="B24" s="41">
        <v>45778</v>
      </c>
      <c r="E24" s="28"/>
      <c r="F24" s="45"/>
      <c r="G24" s="46"/>
      <c r="H24" s="47"/>
      <c r="I24" s="25"/>
      <c r="J24" s="24"/>
      <c r="K24" s="26"/>
      <c r="L24" s="24"/>
      <c r="M24" s="25"/>
      <c r="N24" s="24"/>
      <c r="O24" s="26"/>
      <c r="P24" s="27"/>
    </row>
    <row r="25" spans="2:102" ht="14.1" customHeight="1" x14ac:dyDescent="0.2">
      <c r="B25" s="41">
        <v>45786</v>
      </c>
      <c r="C25" s="20"/>
      <c r="E25" s="28"/>
      <c r="F25" s="52"/>
      <c r="G25" s="53"/>
      <c r="H25" s="48" t="str">
        <f>+IF(F25="","",F25*G25)</f>
        <v/>
      </c>
      <c r="CO25" s="5"/>
      <c r="CP25" s="5"/>
      <c r="CQ25" s="5"/>
      <c r="CR25" s="5"/>
      <c r="CS25" s="5"/>
      <c r="CT25" s="5"/>
      <c r="CU25" s="5"/>
      <c r="CV25" s="5"/>
      <c r="CW25" s="5"/>
      <c r="CX25" s="5"/>
    </row>
    <row r="26" spans="2:102" ht="14.1" customHeight="1" x14ac:dyDescent="0.2">
      <c r="B26" s="41">
        <v>45789</v>
      </c>
      <c r="C26" s="20"/>
      <c r="E26" s="28"/>
      <c r="F26" s="52"/>
      <c r="G26" s="53"/>
      <c r="H26" s="48" t="str">
        <f t="shared" ref="H26:H29" si="1">+IF(F26="","",F26*G26)</f>
        <v/>
      </c>
      <c r="CO26" s="5"/>
      <c r="CP26" s="5"/>
      <c r="CQ26" s="5"/>
      <c r="CR26" s="5"/>
      <c r="CS26" s="5"/>
      <c r="CT26" s="5"/>
      <c r="CU26" s="5"/>
      <c r="CV26" s="5"/>
      <c r="CW26" s="5"/>
      <c r="CX26" s="5"/>
    </row>
    <row r="27" spans="2:102" ht="14.1" customHeight="1" x14ac:dyDescent="0.2">
      <c r="B27" s="41">
        <v>45790</v>
      </c>
      <c r="E27" s="28"/>
      <c r="F27" s="52"/>
      <c r="G27" s="53"/>
      <c r="H27" s="48" t="str">
        <f t="shared" si="1"/>
        <v/>
      </c>
      <c r="CO27" s="5"/>
      <c r="CP27" s="5"/>
      <c r="CQ27" s="5"/>
      <c r="CR27" s="5"/>
      <c r="CS27" s="5"/>
      <c r="CT27" s="5"/>
      <c r="CU27" s="5"/>
      <c r="CV27" s="5"/>
      <c r="CW27" s="5"/>
      <c r="CX27" s="5"/>
    </row>
    <row r="28" spans="2:102" ht="14.1" customHeight="1" x14ac:dyDescent="0.2">
      <c r="B28" s="41">
        <v>45791</v>
      </c>
      <c r="E28" s="28"/>
      <c r="F28" s="52"/>
      <c r="G28" s="53"/>
      <c r="H28" s="48" t="str">
        <f t="shared" si="1"/>
        <v/>
      </c>
      <c r="CO28" s="5"/>
      <c r="CP28" s="5"/>
      <c r="CQ28" s="5"/>
      <c r="CR28" s="5"/>
      <c r="CS28" s="5"/>
      <c r="CT28" s="5"/>
      <c r="CU28" s="5"/>
      <c r="CV28" s="5"/>
      <c r="CW28" s="5"/>
      <c r="CX28" s="5"/>
    </row>
    <row r="29" spans="2:102" ht="14.1" customHeight="1" x14ac:dyDescent="0.2">
      <c r="E29" s="28"/>
      <c r="F29" s="52"/>
      <c r="G29" s="53"/>
      <c r="H29" s="48" t="str">
        <f t="shared" si="1"/>
        <v/>
      </c>
      <c r="CO29" s="5"/>
      <c r="CP29" s="5"/>
      <c r="CQ29" s="5"/>
      <c r="CR29" s="5"/>
      <c r="CS29" s="5"/>
      <c r="CT29" s="5"/>
      <c r="CU29" s="5"/>
      <c r="CV29" s="5"/>
      <c r="CW29" s="5"/>
      <c r="CX29" s="5"/>
    </row>
    <row r="30" spans="2:102" ht="14.1" customHeight="1" x14ac:dyDescent="0.2">
      <c r="E30" s="28"/>
      <c r="F30" s="45" t="str">
        <f>+IF(F25="","",SUM(F25:F29))</f>
        <v/>
      </c>
      <c r="G30" s="46" t="str">
        <f>+IF(G25="","",H30/F30)</f>
        <v/>
      </c>
      <c r="H30" s="47" t="str">
        <f>+IF(H25="","",SUM(H25:H29))</f>
        <v/>
      </c>
      <c r="CO30" s="5"/>
      <c r="CP30" s="5"/>
      <c r="CQ30" s="5"/>
      <c r="CR30" s="5"/>
      <c r="CS30" s="5"/>
      <c r="CT30" s="5"/>
      <c r="CU30" s="5"/>
      <c r="CV30" s="5"/>
      <c r="CW30" s="5"/>
      <c r="CX30" s="5"/>
    </row>
    <row r="31" spans="2:102" ht="14.1" customHeight="1" x14ac:dyDescent="0.2">
      <c r="E31" s="28"/>
      <c r="F31" s="52"/>
      <c r="G31" s="53"/>
      <c r="H31" s="48" t="str">
        <f>+IF(F31="","",F31*G31)</f>
        <v/>
      </c>
      <c r="CO31" s="5"/>
      <c r="CP31" s="5"/>
      <c r="CQ31" s="5"/>
      <c r="CR31" s="5"/>
      <c r="CS31" s="5"/>
      <c r="CT31" s="5"/>
      <c r="CU31" s="5"/>
      <c r="CV31" s="5"/>
      <c r="CW31" s="5"/>
      <c r="CX31" s="5"/>
    </row>
    <row r="32" spans="2:102" ht="14.1" customHeight="1" x14ac:dyDescent="0.2">
      <c r="E32" s="28"/>
      <c r="F32" s="52"/>
      <c r="G32" s="53"/>
      <c r="H32" s="48" t="str">
        <f t="shared" ref="H32:H35" si="2">+IF(F32="","",F32*G32)</f>
        <v/>
      </c>
      <c r="CO32" s="5"/>
      <c r="CP32" s="5"/>
      <c r="CQ32" s="5"/>
      <c r="CR32" s="5"/>
      <c r="CS32" s="5"/>
      <c r="CT32" s="5"/>
      <c r="CU32" s="5"/>
      <c r="CV32" s="5"/>
      <c r="CW32" s="5"/>
      <c r="CX32" s="5"/>
    </row>
    <row r="33" spans="3:102" ht="14.1" customHeight="1" x14ac:dyDescent="0.2">
      <c r="E33" s="28"/>
      <c r="F33" s="52"/>
      <c r="G33" s="53"/>
      <c r="H33" s="48" t="str">
        <f t="shared" si="2"/>
        <v/>
      </c>
      <c r="CO33" s="5"/>
      <c r="CP33" s="5"/>
      <c r="CQ33" s="5"/>
      <c r="CR33" s="5"/>
      <c r="CS33" s="5"/>
      <c r="CT33" s="5"/>
      <c r="CU33" s="5"/>
      <c r="CV33" s="5"/>
      <c r="CW33" s="5"/>
      <c r="CX33" s="5"/>
    </row>
    <row r="34" spans="3:102" ht="14.1" customHeight="1" x14ac:dyDescent="0.2">
      <c r="E34" s="28"/>
      <c r="F34" s="52"/>
      <c r="G34" s="53"/>
      <c r="H34" s="48" t="str">
        <f t="shared" si="2"/>
        <v/>
      </c>
      <c r="CO34" s="5"/>
      <c r="CP34" s="5"/>
      <c r="CQ34" s="5"/>
      <c r="CR34" s="5"/>
      <c r="CS34" s="5"/>
      <c r="CT34" s="5"/>
      <c r="CU34" s="5"/>
      <c r="CV34" s="5"/>
      <c r="CW34" s="5"/>
      <c r="CX34" s="5"/>
    </row>
    <row r="35" spans="3:102" ht="14.1" customHeight="1" x14ac:dyDescent="0.2">
      <c r="E35" s="28"/>
      <c r="F35" s="52"/>
      <c r="G35" s="53"/>
      <c r="H35" s="48" t="str">
        <f t="shared" si="2"/>
        <v/>
      </c>
      <c r="CO35" s="5"/>
      <c r="CP35" s="5"/>
      <c r="CQ35" s="5"/>
      <c r="CR35" s="5"/>
      <c r="CS35" s="5"/>
      <c r="CT35" s="5"/>
      <c r="CU35" s="5"/>
      <c r="CV35" s="5"/>
      <c r="CW35" s="5"/>
      <c r="CX35" s="5"/>
    </row>
    <row r="36" spans="3:102" ht="14.1" customHeight="1" x14ac:dyDescent="0.2">
      <c r="E36" s="28"/>
      <c r="F36" s="45" t="str">
        <f>+IF(F31="","",SUM(F31:F35))</f>
        <v/>
      </c>
      <c r="G36" s="46" t="str">
        <f>+IF(G31="","",H36/F36)</f>
        <v/>
      </c>
      <c r="H36" s="47" t="str">
        <f>+IF(H31="","",SUM(H31:H35))</f>
        <v/>
      </c>
      <c r="CO36" s="5"/>
      <c r="CP36" s="5"/>
      <c r="CQ36" s="5"/>
      <c r="CR36" s="5"/>
      <c r="CS36" s="5"/>
      <c r="CT36" s="5"/>
      <c r="CU36" s="5"/>
      <c r="CV36" s="5"/>
      <c r="CW36" s="5"/>
      <c r="CX36" s="5"/>
    </row>
    <row r="37" spans="3:102" ht="14.1" customHeight="1" x14ac:dyDescent="0.2">
      <c r="C37" s="88"/>
      <c r="E37" s="28"/>
      <c r="F37" s="52"/>
      <c r="G37" s="53"/>
      <c r="H37" s="48" t="str">
        <f>+IF(F37="","",F37*G37)</f>
        <v/>
      </c>
      <c r="CO37" s="5"/>
      <c r="CP37" s="5"/>
      <c r="CQ37" s="5"/>
      <c r="CR37" s="5"/>
      <c r="CS37" s="5"/>
      <c r="CT37" s="5"/>
      <c r="CU37" s="5"/>
      <c r="CV37" s="5"/>
      <c r="CW37" s="5"/>
      <c r="CX37" s="5"/>
    </row>
    <row r="38" spans="3:102" ht="14.1" customHeight="1" x14ac:dyDescent="0.2">
      <c r="E38" s="28"/>
      <c r="F38" s="52"/>
      <c r="G38" s="53"/>
      <c r="H38" s="48" t="str">
        <f t="shared" ref="H38:H41" si="3">+IF(F38="","",F38*G38)</f>
        <v/>
      </c>
      <c r="CO38" s="5"/>
      <c r="CP38" s="5"/>
      <c r="CQ38" s="5"/>
      <c r="CR38" s="5"/>
      <c r="CS38" s="5"/>
      <c r="CT38" s="5"/>
      <c r="CU38" s="5"/>
      <c r="CV38" s="5"/>
      <c r="CW38" s="5"/>
      <c r="CX38" s="5"/>
    </row>
    <row r="39" spans="3:102" ht="14.1" customHeight="1" x14ac:dyDescent="0.2">
      <c r="E39" s="28"/>
      <c r="F39" s="52"/>
      <c r="G39" s="53"/>
      <c r="H39" s="48" t="str">
        <f t="shared" si="3"/>
        <v/>
      </c>
      <c r="CO39" s="5"/>
      <c r="CP39" s="5"/>
      <c r="CQ39" s="5"/>
      <c r="CR39" s="5"/>
      <c r="CS39" s="5"/>
      <c r="CT39" s="5"/>
      <c r="CU39" s="5"/>
      <c r="CV39" s="5"/>
      <c r="CW39" s="5"/>
      <c r="CX39" s="5"/>
    </row>
    <row r="40" spans="3:102" ht="14.1" customHeight="1" x14ac:dyDescent="0.2">
      <c r="E40" s="28"/>
      <c r="F40" s="52"/>
      <c r="G40" s="53"/>
      <c r="H40" s="48" t="str">
        <f t="shared" si="3"/>
        <v/>
      </c>
      <c r="CO40" s="5"/>
      <c r="CP40" s="5"/>
      <c r="CQ40" s="5"/>
      <c r="CR40" s="5"/>
      <c r="CS40" s="5"/>
      <c r="CT40" s="5"/>
      <c r="CU40" s="5"/>
      <c r="CV40" s="5"/>
      <c r="CW40" s="5"/>
      <c r="CX40" s="5"/>
    </row>
    <row r="41" spans="3:102" ht="14.1" customHeight="1" x14ac:dyDescent="0.2">
      <c r="E41" s="28"/>
      <c r="F41" s="52"/>
      <c r="G41" s="53"/>
      <c r="H41" s="48" t="str">
        <f t="shared" si="3"/>
        <v/>
      </c>
      <c r="CO41" s="5"/>
      <c r="CP41" s="5"/>
      <c r="CQ41" s="5"/>
      <c r="CR41" s="5"/>
      <c r="CS41" s="5"/>
      <c r="CT41" s="5"/>
      <c r="CU41" s="5"/>
      <c r="CV41" s="5"/>
      <c r="CW41" s="5"/>
      <c r="CX41" s="5"/>
    </row>
    <row r="42" spans="3:102" ht="14.1" customHeight="1" x14ac:dyDescent="0.2">
      <c r="E42" s="28"/>
      <c r="F42" s="45" t="str">
        <f>+IF(F37="","",SUM(F37:F41))</f>
        <v/>
      </c>
      <c r="G42" s="46" t="str">
        <f>+IF(G37="","",H42/F42)</f>
        <v/>
      </c>
      <c r="H42" s="47" t="str">
        <f>+IF(H37="","",SUM(H37:H41))</f>
        <v/>
      </c>
      <c r="CO42" s="5"/>
      <c r="CP42" s="5"/>
      <c r="CQ42" s="5"/>
      <c r="CR42" s="5"/>
      <c r="CS42" s="5"/>
      <c r="CT42" s="5"/>
      <c r="CU42" s="5"/>
      <c r="CV42" s="5"/>
      <c r="CW42" s="5"/>
      <c r="CX42" s="5"/>
    </row>
    <row r="43" spans="3:102" ht="14.1" customHeight="1" x14ac:dyDescent="0.2">
      <c r="E43" s="28"/>
      <c r="F43" s="52"/>
      <c r="G43" s="53"/>
      <c r="H43" s="48" t="str">
        <f>+IF(F43="","",F43*G43)</f>
        <v/>
      </c>
      <c r="CO43" s="5"/>
      <c r="CP43" s="5"/>
      <c r="CQ43" s="5"/>
      <c r="CR43" s="5"/>
      <c r="CS43" s="5"/>
      <c r="CT43" s="5"/>
      <c r="CU43" s="5"/>
      <c r="CV43" s="5"/>
      <c r="CW43" s="5"/>
      <c r="CX43" s="5"/>
    </row>
    <row r="44" spans="3:102" ht="14.1" customHeight="1" x14ac:dyDescent="0.2">
      <c r="E44" s="28"/>
      <c r="F44" s="52"/>
      <c r="G44" s="53"/>
      <c r="H44" s="48" t="str">
        <f t="shared" ref="H44:H47" si="4">+IF(F44="","",F44*G44)</f>
        <v/>
      </c>
      <c r="CO44" s="5"/>
      <c r="CP44" s="5"/>
      <c r="CQ44" s="5"/>
      <c r="CR44" s="5"/>
      <c r="CS44" s="5"/>
      <c r="CT44" s="5"/>
      <c r="CU44" s="5"/>
      <c r="CV44" s="5"/>
      <c r="CW44" s="5"/>
      <c r="CX44" s="5"/>
    </row>
    <row r="45" spans="3:102" ht="14.1" customHeight="1" x14ac:dyDescent="0.2">
      <c r="E45" s="28"/>
      <c r="F45" s="52"/>
      <c r="G45" s="53"/>
      <c r="H45" s="48" t="str">
        <f t="shared" si="4"/>
        <v/>
      </c>
      <c r="CO45" s="5"/>
      <c r="CP45" s="5"/>
      <c r="CQ45" s="5"/>
      <c r="CR45" s="5"/>
      <c r="CS45" s="5"/>
      <c r="CT45" s="5"/>
      <c r="CU45" s="5"/>
      <c r="CV45" s="5"/>
      <c r="CW45" s="5"/>
      <c r="CX45" s="5"/>
    </row>
    <row r="46" spans="3:102" ht="14.1" customHeight="1" x14ac:dyDescent="0.2">
      <c r="E46" s="28"/>
      <c r="F46" s="52"/>
      <c r="G46" s="53"/>
      <c r="H46" s="48" t="str">
        <f t="shared" si="4"/>
        <v/>
      </c>
      <c r="CO46" s="5"/>
      <c r="CP46" s="5"/>
      <c r="CQ46" s="5"/>
      <c r="CR46" s="5"/>
      <c r="CS46" s="5"/>
      <c r="CT46" s="5"/>
      <c r="CU46" s="5"/>
      <c r="CV46" s="5"/>
      <c r="CW46" s="5"/>
      <c r="CX46" s="5"/>
    </row>
    <row r="47" spans="3:102" ht="14.1" customHeight="1" x14ac:dyDescent="0.2">
      <c r="E47" s="28"/>
      <c r="F47" s="52"/>
      <c r="G47" s="53"/>
      <c r="H47" s="48" t="str">
        <f t="shared" si="4"/>
        <v/>
      </c>
      <c r="CO47" s="5"/>
      <c r="CP47" s="5"/>
      <c r="CQ47" s="5"/>
      <c r="CR47" s="5"/>
      <c r="CS47" s="5"/>
      <c r="CT47" s="5"/>
      <c r="CU47" s="5"/>
      <c r="CV47" s="5"/>
      <c r="CW47" s="5"/>
      <c r="CX47" s="5"/>
    </row>
    <row r="48" spans="3:102" ht="14.1" customHeight="1" x14ac:dyDescent="0.2">
      <c r="E48" s="28"/>
      <c r="F48" s="45" t="str">
        <f>+IF(F43="","",SUM(F43:F47))</f>
        <v/>
      </c>
      <c r="G48" s="46" t="str">
        <f>+IF(G43="","",H48/F48)</f>
        <v/>
      </c>
      <c r="H48" s="47" t="str">
        <f>+IF(H43="","",SUM(H43:H47))</f>
        <v/>
      </c>
      <c r="CO48" s="5"/>
      <c r="CP48" s="5"/>
      <c r="CQ48" s="5"/>
      <c r="CR48" s="5"/>
      <c r="CS48" s="5"/>
      <c r="CT48" s="5"/>
      <c r="CU48" s="5"/>
      <c r="CV48" s="5"/>
      <c r="CW48" s="5"/>
      <c r="CX48" s="5"/>
    </row>
    <row r="49" spans="5:102" ht="14.1" customHeight="1" x14ac:dyDescent="0.2">
      <c r="E49" s="28"/>
      <c r="F49" s="52"/>
      <c r="G49" s="53"/>
      <c r="H49" s="48" t="str">
        <f>+IF(F49="","",F49*G49)</f>
        <v/>
      </c>
      <c r="CO49" s="5"/>
      <c r="CP49" s="5"/>
      <c r="CQ49" s="5"/>
      <c r="CR49" s="5"/>
      <c r="CS49" s="5"/>
      <c r="CT49" s="5"/>
      <c r="CU49" s="5"/>
      <c r="CV49" s="5"/>
      <c r="CW49" s="5"/>
      <c r="CX49" s="5"/>
    </row>
    <row r="50" spans="5:102" ht="14.1" customHeight="1" x14ac:dyDescent="0.2">
      <c r="E50" s="28"/>
      <c r="F50" s="52"/>
      <c r="G50" s="53"/>
      <c r="H50" s="48" t="str">
        <f t="shared" ref="H50:H53" si="5">+IF(F50="","",F50*G50)</f>
        <v/>
      </c>
      <c r="CO50" s="5"/>
      <c r="CP50" s="5"/>
      <c r="CQ50" s="5"/>
      <c r="CR50" s="5"/>
      <c r="CS50" s="5"/>
      <c r="CT50" s="5"/>
      <c r="CU50" s="5"/>
      <c r="CV50" s="5"/>
      <c r="CW50" s="5"/>
      <c r="CX50" s="5"/>
    </row>
    <row r="51" spans="5:102" ht="14.1" customHeight="1" x14ac:dyDescent="0.2">
      <c r="E51" s="28"/>
      <c r="F51" s="52"/>
      <c r="G51" s="53"/>
      <c r="H51" s="48" t="str">
        <f t="shared" si="5"/>
        <v/>
      </c>
      <c r="CO51" s="5"/>
      <c r="CP51" s="5"/>
      <c r="CQ51" s="5"/>
      <c r="CR51" s="5"/>
      <c r="CS51" s="5"/>
      <c r="CT51" s="5"/>
      <c r="CU51" s="5"/>
      <c r="CV51" s="5"/>
      <c r="CW51" s="5"/>
      <c r="CX51" s="5"/>
    </row>
    <row r="52" spans="5:102" ht="14.1" customHeight="1" x14ac:dyDescent="0.2">
      <c r="E52" s="28"/>
      <c r="F52" s="52"/>
      <c r="G52" s="53"/>
      <c r="H52" s="48" t="str">
        <f t="shared" si="5"/>
        <v/>
      </c>
      <c r="CO52" s="5"/>
      <c r="CP52" s="5"/>
      <c r="CQ52" s="5"/>
      <c r="CR52" s="5"/>
      <c r="CS52" s="5"/>
      <c r="CT52" s="5"/>
      <c r="CU52" s="5"/>
      <c r="CV52" s="5"/>
      <c r="CW52" s="5"/>
      <c r="CX52" s="5"/>
    </row>
    <row r="53" spans="5:102" ht="14.1" customHeight="1" x14ac:dyDescent="0.2">
      <c r="E53" s="28"/>
      <c r="F53" s="52"/>
      <c r="G53" s="53"/>
      <c r="H53" s="48" t="str">
        <f t="shared" si="5"/>
        <v/>
      </c>
      <c r="CO53" s="5"/>
      <c r="CP53" s="5"/>
      <c r="CQ53" s="5"/>
      <c r="CR53" s="5"/>
      <c r="CS53" s="5"/>
      <c r="CT53" s="5"/>
      <c r="CU53" s="5"/>
      <c r="CV53" s="5"/>
      <c r="CW53" s="5"/>
      <c r="CX53" s="5"/>
    </row>
    <row r="54" spans="5:102" ht="14.1" customHeight="1" x14ac:dyDescent="0.2">
      <c r="E54" s="28"/>
      <c r="F54" s="45" t="str">
        <f>+IF(F49="","",SUM(F49:F53))</f>
        <v/>
      </c>
      <c r="G54" s="46" t="str">
        <f>+IF(G49="","",H54/F54)</f>
        <v/>
      </c>
      <c r="H54" s="47" t="str">
        <f>+IF(H49="","",SUM(H49:H53))</f>
        <v/>
      </c>
      <c r="CO54" s="5"/>
      <c r="CP54" s="5"/>
      <c r="CQ54" s="5"/>
      <c r="CR54" s="5"/>
      <c r="CS54" s="5"/>
      <c r="CT54" s="5"/>
      <c r="CU54" s="5"/>
      <c r="CV54" s="5"/>
      <c r="CW54" s="5"/>
      <c r="CX54" s="5"/>
    </row>
    <row r="55" spans="5:102" ht="14.1" customHeight="1" x14ac:dyDescent="0.2">
      <c r="E55" s="28"/>
      <c r="F55" s="52"/>
      <c r="G55" s="53"/>
      <c r="H55" s="48" t="str">
        <f>+IF(F55="","",F55*G55)</f>
        <v/>
      </c>
      <c r="CO55" s="5"/>
      <c r="CP55" s="5"/>
      <c r="CQ55" s="5"/>
      <c r="CR55" s="5"/>
      <c r="CS55" s="5"/>
      <c r="CT55" s="5"/>
      <c r="CU55" s="5"/>
      <c r="CV55" s="5"/>
      <c r="CW55" s="5"/>
      <c r="CX55" s="5"/>
    </row>
    <row r="56" spans="5:102" ht="14.1" customHeight="1" x14ac:dyDescent="0.2">
      <c r="E56" s="28"/>
      <c r="F56" s="52"/>
      <c r="G56" s="53"/>
      <c r="H56" s="48" t="str">
        <f t="shared" ref="H56:H59" si="6">+IF(F56="","",F56*G56)</f>
        <v/>
      </c>
      <c r="CO56" s="5"/>
      <c r="CP56" s="5"/>
      <c r="CQ56" s="5"/>
      <c r="CR56" s="5"/>
      <c r="CS56" s="5"/>
      <c r="CT56" s="5"/>
      <c r="CU56" s="5"/>
      <c r="CV56" s="5"/>
      <c r="CW56" s="5"/>
      <c r="CX56" s="5"/>
    </row>
    <row r="57" spans="5:102" ht="14.1" customHeight="1" x14ac:dyDescent="0.2">
      <c r="E57" s="28"/>
      <c r="F57" s="52"/>
      <c r="G57" s="53"/>
      <c r="H57" s="48" t="str">
        <f t="shared" si="6"/>
        <v/>
      </c>
      <c r="CO57" s="5"/>
      <c r="CP57" s="5"/>
      <c r="CQ57" s="5"/>
      <c r="CR57" s="5"/>
      <c r="CS57" s="5"/>
      <c r="CT57" s="5"/>
      <c r="CU57" s="5"/>
      <c r="CV57" s="5"/>
      <c r="CW57" s="5"/>
      <c r="CX57" s="5"/>
    </row>
    <row r="58" spans="5:102" ht="14.1" customHeight="1" x14ac:dyDescent="0.2">
      <c r="E58" s="28"/>
      <c r="F58" s="52"/>
      <c r="G58" s="53"/>
      <c r="H58" s="48" t="str">
        <f t="shared" si="6"/>
        <v/>
      </c>
      <c r="CO58" s="5"/>
      <c r="CP58" s="5"/>
      <c r="CQ58" s="5"/>
      <c r="CR58" s="5"/>
      <c r="CS58" s="5"/>
      <c r="CT58" s="5"/>
      <c r="CU58" s="5"/>
      <c r="CV58" s="5"/>
      <c r="CW58" s="5"/>
      <c r="CX58" s="5"/>
    </row>
    <row r="59" spans="5:102" ht="14.1" customHeight="1" x14ac:dyDescent="0.2">
      <c r="E59" s="28"/>
      <c r="F59" s="52"/>
      <c r="G59" s="53"/>
      <c r="H59" s="48" t="str">
        <f t="shared" si="6"/>
        <v/>
      </c>
      <c r="CO59" s="5"/>
      <c r="CP59" s="5"/>
      <c r="CQ59" s="5"/>
      <c r="CR59" s="5"/>
      <c r="CS59" s="5"/>
      <c r="CT59" s="5"/>
      <c r="CU59" s="5"/>
      <c r="CV59" s="5"/>
      <c r="CW59" s="5"/>
      <c r="CX59" s="5"/>
    </row>
    <row r="60" spans="5:102" ht="14.1" customHeight="1" x14ac:dyDescent="0.2">
      <c r="E60" s="28"/>
      <c r="F60" s="45" t="str">
        <f>+IF(F55="","",SUM(F55:F59))</f>
        <v/>
      </c>
      <c r="G60" s="46" t="str">
        <f>+IF(G55="","",H60/F60)</f>
        <v/>
      </c>
      <c r="H60" s="47" t="str">
        <f>+IF(H55="","",SUM(H55:H59))</f>
        <v/>
      </c>
      <c r="CO60" s="5"/>
      <c r="CP60" s="5"/>
      <c r="CQ60" s="5"/>
      <c r="CR60" s="5"/>
      <c r="CS60" s="5"/>
      <c r="CT60" s="5"/>
      <c r="CU60" s="5"/>
      <c r="CV60" s="5"/>
      <c r="CW60" s="5"/>
      <c r="CX60" s="5"/>
    </row>
    <row r="61" spans="5:102" ht="14.1" customHeight="1" x14ac:dyDescent="0.2">
      <c r="E61" s="28"/>
      <c r="F61" s="52"/>
      <c r="G61" s="53"/>
      <c r="H61" s="48" t="str">
        <f>+IF(F61="","",F61*G61)</f>
        <v/>
      </c>
      <c r="CO61" s="5"/>
      <c r="CP61" s="5"/>
      <c r="CQ61" s="5"/>
      <c r="CR61" s="5"/>
      <c r="CS61" s="5"/>
      <c r="CT61" s="5"/>
      <c r="CU61" s="5"/>
      <c r="CV61" s="5"/>
      <c r="CW61" s="5"/>
      <c r="CX61" s="5"/>
    </row>
    <row r="62" spans="5:102" ht="14.1" customHeight="1" x14ac:dyDescent="0.2">
      <c r="E62" s="28"/>
      <c r="F62" s="52"/>
      <c r="G62" s="53"/>
      <c r="H62" s="48" t="str">
        <f t="shared" ref="H62:H65" si="7">+IF(F62="","",F62*G62)</f>
        <v/>
      </c>
      <c r="CO62" s="5"/>
      <c r="CP62" s="5"/>
      <c r="CQ62" s="5"/>
      <c r="CR62" s="5"/>
      <c r="CS62" s="5"/>
      <c r="CT62" s="5"/>
      <c r="CU62" s="5"/>
      <c r="CV62" s="5"/>
      <c r="CW62" s="5"/>
      <c r="CX62" s="5"/>
    </row>
    <row r="63" spans="5:102" ht="14.1" customHeight="1" x14ac:dyDescent="0.2">
      <c r="E63" s="28"/>
      <c r="F63" s="52"/>
      <c r="G63" s="53"/>
      <c r="H63" s="48" t="str">
        <f t="shared" si="7"/>
        <v/>
      </c>
      <c r="CO63" s="5"/>
      <c r="CP63" s="5"/>
      <c r="CQ63" s="5"/>
      <c r="CR63" s="5"/>
      <c r="CS63" s="5"/>
      <c r="CT63" s="5"/>
      <c r="CU63" s="5"/>
      <c r="CV63" s="5"/>
      <c r="CW63" s="5"/>
      <c r="CX63" s="5"/>
    </row>
    <row r="64" spans="5:102" ht="14.1" customHeight="1" x14ac:dyDescent="0.2">
      <c r="E64" s="28"/>
      <c r="F64" s="52"/>
      <c r="G64" s="53"/>
      <c r="H64" s="48" t="str">
        <f t="shared" si="7"/>
        <v/>
      </c>
      <c r="CO64" s="5"/>
      <c r="CP64" s="5"/>
      <c r="CQ64" s="5"/>
      <c r="CR64" s="5"/>
      <c r="CS64" s="5"/>
      <c r="CT64" s="5"/>
      <c r="CU64" s="5"/>
      <c r="CV64" s="5"/>
      <c r="CW64" s="5"/>
      <c r="CX64" s="5"/>
    </row>
    <row r="65" spans="5:102" ht="14.1" customHeight="1" x14ac:dyDescent="0.2">
      <c r="E65" s="28"/>
      <c r="F65" s="52"/>
      <c r="G65" s="53"/>
      <c r="H65" s="48" t="str">
        <f t="shared" si="7"/>
        <v/>
      </c>
      <c r="CO65" s="5"/>
      <c r="CP65" s="5"/>
      <c r="CQ65" s="5"/>
      <c r="CR65" s="5"/>
      <c r="CS65" s="5"/>
      <c r="CT65" s="5"/>
      <c r="CU65" s="5"/>
      <c r="CV65" s="5"/>
      <c r="CW65" s="5"/>
      <c r="CX65" s="5"/>
    </row>
    <row r="66" spans="5:102" ht="14.1" customHeight="1" x14ac:dyDescent="0.2">
      <c r="E66" s="28"/>
      <c r="F66" s="45" t="str">
        <f>+IF(F61="","",SUM(F61:F65))</f>
        <v/>
      </c>
      <c r="G66" s="46" t="str">
        <f>+IF(G61="","",H66/F66)</f>
        <v/>
      </c>
      <c r="H66" s="47" t="str">
        <f>+IF(H61="","",SUM(H61:H65))</f>
        <v/>
      </c>
      <c r="CO66" s="5"/>
      <c r="CP66" s="5"/>
      <c r="CQ66" s="5"/>
      <c r="CR66" s="5"/>
      <c r="CS66" s="5"/>
      <c r="CT66" s="5"/>
      <c r="CU66" s="5"/>
      <c r="CV66" s="5"/>
      <c r="CW66" s="5"/>
      <c r="CX66" s="5"/>
    </row>
    <row r="67" spans="5:102" ht="14.1" customHeight="1" x14ac:dyDescent="0.2">
      <c r="E67" s="28"/>
      <c r="F67" s="52"/>
      <c r="G67" s="53"/>
      <c r="H67" s="48" t="str">
        <f>+IF(F67="","",F67*G67)</f>
        <v/>
      </c>
      <c r="CO67" s="5"/>
      <c r="CP67" s="5"/>
      <c r="CQ67" s="5"/>
      <c r="CR67" s="5"/>
      <c r="CS67" s="5"/>
      <c r="CT67" s="5"/>
      <c r="CU67" s="5"/>
      <c r="CV67" s="5"/>
      <c r="CW67" s="5"/>
      <c r="CX67" s="5"/>
    </row>
    <row r="68" spans="5:102" ht="14.1" customHeight="1" x14ac:dyDescent="0.2">
      <c r="E68" s="28"/>
      <c r="F68" s="52"/>
      <c r="G68" s="53"/>
      <c r="H68" s="48" t="str">
        <f t="shared" ref="H68:H71" si="8">+IF(F68="","",F68*G68)</f>
        <v/>
      </c>
      <c r="CO68" s="5"/>
      <c r="CP68" s="5"/>
      <c r="CQ68" s="5"/>
      <c r="CR68" s="5"/>
      <c r="CS68" s="5"/>
      <c r="CT68" s="5"/>
      <c r="CU68" s="5"/>
      <c r="CV68" s="5"/>
      <c r="CW68" s="5"/>
      <c r="CX68" s="5"/>
    </row>
    <row r="69" spans="5:102" ht="14.1" customHeight="1" x14ac:dyDescent="0.2">
      <c r="E69" s="28"/>
      <c r="F69" s="52"/>
      <c r="G69" s="53"/>
      <c r="H69" s="48" t="str">
        <f t="shared" si="8"/>
        <v/>
      </c>
      <c r="CO69" s="5"/>
      <c r="CP69" s="5"/>
      <c r="CQ69" s="5"/>
      <c r="CR69" s="5"/>
      <c r="CS69" s="5"/>
      <c r="CT69" s="5"/>
      <c r="CU69" s="5"/>
      <c r="CV69" s="5"/>
      <c r="CW69" s="5"/>
      <c r="CX69" s="5"/>
    </row>
    <row r="70" spans="5:102" ht="14.1" customHeight="1" x14ac:dyDescent="0.2">
      <c r="E70" s="28"/>
      <c r="F70" s="52"/>
      <c r="G70" s="53"/>
      <c r="H70" s="48" t="str">
        <f t="shared" si="8"/>
        <v/>
      </c>
      <c r="CO70" s="5"/>
      <c r="CP70" s="5"/>
      <c r="CQ70" s="5"/>
      <c r="CR70" s="5"/>
      <c r="CS70" s="5"/>
      <c r="CT70" s="5"/>
      <c r="CU70" s="5"/>
      <c r="CV70" s="5"/>
      <c r="CW70" s="5"/>
      <c r="CX70" s="5"/>
    </row>
    <row r="71" spans="5:102" ht="14.1" customHeight="1" x14ac:dyDescent="0.2">
      <c r="E71" s="28"/>
      <c r="F71" s="52"/>
      <c r="G71" s="53"/>
      <c r="H71" s="48" t="str">
        <f t="shared" si="8"/>
        <v/>
      </c>
      <c r="CO71" s="5"/>
      <c r="CP71" s="5"/>
      <c r="CQ71" s="5"/>
      <c r="CR71" s="5"/>
      <c r="CS71" s="5"/>
      <c r="CT71" s="5"/>
      <c r="CU71" s="5"/>
      <c r="CV71" s="5"/>
      <c r="CW71" s="5"/>
      <c r="CX71" s="5"/>
    </row>
    <row r="72" spans="5:102" ht="14.1" customHeight="1" x14ac:dyDescent="0.2">
      <c r="E72" s="28"/>
      <c r="F72" s="45" t="str">
        <f>+IF(F67="","",SUM(F67:F71))</f>
        <v/>
      </c>
      <c r="G72" s="46" t="str">
        <f>+IF(G67="","",H72/F72)</f>
        <v/>
      </c>
      <c r="H72" s="47" t="str">
        <f>+IF(H67="","",SUM(H67:H71))</f>
        <v/>
      </c>
      <c r="CO72" s="5"/>
      <c r="CP72" s="5"/>
      <c r="CQ72" s="5"/>
      <c r="CR72" s="5"/>
      <c r="CS72" s="5"/>
      <c r="CT72" s="5"/>
      <c r="CU72" s="5"/>
      <c r="CV72" s="5"/>
      <c r="CW72" s="5"/>
      <c r="CX72" s="5"/>
    </row>
    <row r="73" spans="5:102" ht="14.1" customHeight="1" x14ac:dyDescent="0.2">
      <c r="E73" s="28"/>
      <c r="F73" s="52"/>
      <c r="G73" s="53"/>
      <c r="H73" s="48" t="str">
        <f>+IF(F73="","",F73*G73)</f>
        <v/>
      </c>
      <c r="CO73" s="5"/>
      <c r="CP73" s="5"/>
      <c r="CQ73" s="5"/>
      <c r="CR73" s="5"/>
      <c r="CS73" s="5"/>
      <c r="CT73" s="5"/>
      <c r="CU73" s="5"/>
      <c r="CV73" s="5"/>
      <c r="CW73" s="5"/>
      <c r="CX73" s="5"/>
    </row>
    <row r="74" spans="5:102" ht="14.1" customHeight="1" x14ac:dyDescent="0.2">
      <c r="E74" s="28"/>
      <c r="F74" s="52"/>
      <c r="G74" s="53"/>
      <c r="H74" s="48" t="str">
        <f t="shared" ref="H74:H77" si="9">+IF(F74="","",F74*G74)</f>
        <v/>
      </c>
      <c r="CO74" s="5"/>
      <c r="CP74" s="5"/>
      <c r="CQ74" s="5"/>
      <c r="CR74" s="5"/>
      <c r="CS74" s="5"/>
      <c r="CT74" s="5"/>
      <c r="CU74" s="5"/>
      <c r="CV74" s="5"/>
      <c r="CW74" s="5"/>
      <c r="CX74" s="5"/>
    </row>
    <row r="75" spans="5:102" ht="14.1" customHeight="1" x14ac:dyDescent="0.2">
      <c r="E75" s="28"/>
      <c r="F75" s="52"/>
      <c r="G75" s="53"/>
      <c r="H75" s="48" t="str">
        <f t="shared" si="9"/>
        <v/>
      </c>
      <c r="CO75" s="5"/>
      <c r="CP75" s="5"/>
      <c r="CQ75" s="5"/>
      <c r="CR75" s="5"/>
      <c r="CS75" s="5"/>
      <c r="CT75" s="5"/>
      <c r="CU75" s="5"/>
      <c r="CV75" s="5"/>
      <c r="CW75" s="5"/>
      <c r="CX75" s="5"/>
    </row>
    <row r="76" spans="5:102" ht="14.1" customHeight="1" x14ac:dyDescent="0.2">
      <c r="E76" s="28"/>
      <c r="F76" s="52"/>
      <c r="G76" s="53"/>
      <c r="H76" s="48" t="str">
        <f t="shared" si="9"/>
        <v/>
      </c>
      <c r="CO76" s="5"/>
      <c r="CP76" s="5"/>
      <c r="CQ76" s="5"/>
      <c r="CR76" s="5"/>
      <c r="CS76" s="5"/>
      <c r="CT76" s="5"/>
      <c r="CU76" s="5"/>
      <c r="CV76" s="5"/>
      <c r="CW76" s="5"/>
      <c r="CX76" s="5"/>
    </row>
    <row r="77" spans="5:102" ht="14.1" customHeight="1" x14ac:dyDescent="0.2">
      <c r="E77" s="28"/>
      <c r="F77" s="52"/>
      <c r="G77" s="53"/>
      <c r="H77" s="48" t="str">
        <f t="shared" si="9"/>
        <v/>
      </c>
      <c r="CO77" s="5"/>
      <c r="CP77" s="5"/>
      <c r="CQ77" s="5"/>
      <c r="CR77" s="5"/>
      <c r="CS77" s="5"/>
      <c r="CT77" s="5"/>
      <c r="CU77" s="5"/>
      <c r="CV77" s="5"/>
      <c r="CW77" s="5"/>
      <c r="CX77" s="5"/>
    </row>
    <row r="78" spans="5:102" ht="14.1" customHeight="1" x14ac:dyDescent="0.2">
      <c r="E78" s="28"/>
      <c r="F78" s="45" t="str">
        <f>+IF(F73="","",SUM(F73:F77))</f>
        <v/>
      </c>
      <c r="G78" s="46" t="str">
        <f>+IF(G73="","",H78/F78)</f>
        <v/>
      </c>
      <c r="H78" s="47" t="str">
        <f>+IF(H73="","",SUM(H73:H77))</f>
        <v/>
      </c>
      <c r="CO78" s="5"/>
      <c r="CP78" s="5"/>
      <c r="CQ78" s="5"/>
      <c r="CR78" s="5"/>
      <c r="CS78" s="5"/>
      <c r="CT78" s="5"/>
      <c r="CU78" s="5"/>
      <c r="CV78" s="5"/>
      <c r="CW78" s="5"/>
      <c r="CX78" s="5"/>
    </row>
    <row r="79" spans="5:102" ht="14.1" customHeight="1" x14ac:dyDescent="0.2">
      <c r="E79" s="28"/>
      <c r="F79" s="52"/>
      <c r="G79" s="53"/>
      <c r="H79" s="48" t="str">
        <f>+IF(F79="","",F79*G79)</f>
        <v/>
      </c>
      <c r="CO79" s="5"/>
      <c r="CP79" s="5"/>
      <c r="CQ79" s="5"/>
      <c r="CR79" s="5"/>
      <c r="CS79" s="5"/>
      <c r="CT79" s="5"/>
      <c r="CU79" s="5"/>
      <c r="CV79" s="5"/>
      <c r="CW79" s="5"/>
      <c r="CX79" s="5"/>
    </row>
    <row r="80" spans="5:102" ht="14.1" customHeight="1" x14ac:dyDescent="0.2">
      <c r="E80" s="28"/>
      <c r="F80" s="52"/>
      <c r="G80" s="53"/>
      <c r="H80" s="48" t="str">
        <f t="shared" ref="H80:H83" si="10">+IF(F80="","",F80*G80)</f>
        <v/>
      </c>
      <c r="CO80" s="5"/>
      <c r="CP80" s="5"/>
      <c r="CQ80" s="5"/>
      <c r="CR80" s="5"/>
      <c r="CS80" s="5"/>
      <c r="CT80" s="5"/>
      <c r="CU80" s="5"/>
      <c r="CV80" s="5"/>
      <c r="CW80" s="5"/>
      <c r="CX80" s="5"/>
    </row>
    <row r="81" spans="5:102" ht="14.1" customHeight="1" x14ac:dyDescent="0.2">
      <c r="E81" s="28"/>
      <c r="F81" s="52"/>
      <c r="G81" s="53"/>
      <c r="H81" s="48" t="str">
        <f t="shared" si="10"/>
        <v/>
      </c>
      <c r="CO81" s="5"/>
      <c r="CP81" s="5"/>
      <c r="CQ81" s="5"/>
      <c r="CR81" s="5"/>
      <c r="CS81" s="5"/>
      <c r="CT81" s="5"/>
      <c r="CU81" s="5"/>
      <c r="CV81" s="5"/>
      <c r="CW81" s="5"/>
      <c r="CX81" s="5"/>
    </row>
    <row r="82" spans="5:102" ht="14.1" customHeight="1" x14ac:dyDescent="0.2">
      <c r="E82" s="28"/>
      <c r="F82" s="52"/>
      <c r="G82" s="53"/>
      <c r="H82" s="48" t="str">
        <f t="shared" si="10"/>
        <v/>
      </c>
      <c r="CO82" s="5"/>
      <c r="CP82" s="5"/>
      <c r="CQ82" s="5"/>
      <c r="CR82" s="5"/>
      <c r="CS82" s="5"/>
      <c r="CT82" s="5"/>
      <c r="CU82" s="5"/>
      <c r="CV82" s="5"/>
      <c r="CW82" s="5"/>
      <c r="CX82" s="5"/>
    </row>
    <row r="83" spans="5:102" ht="14.1" customHeight="1" x14ac:dyDescent="0.2">
      <c r="E83" s="28"/>
      <c r="F83" s="52"/>
      <c r="G83" s="53"/>
      <c r="H83" s="48" t="str">
        <f t="shared" si="10"/>
        <v/>
      </c>
      <c r="CO83" s="5"/>
      <c r="CP83" s="5"/>
      <c r="CQ83" s="5"/>
      <c r="CR83" s="5"/>
      <c r="CS83" s="5"/>
      <c r="CT83" s="5"/>
      <c r="CU83" s="5"/>
      <c r="CV83" s="5"/>
      <c r="CW83" s="5"/>
      <c r="CX83" s="5"/>
    </row>
    <row r="84" spans="5:102" ht="14.1" customHeight="1" x14ac:dyDescent="0.2">
      <c r="E84" s="28"/>
      <c r="F84" s="45" t="str">
        <f>+IF(F79="","",SUM(F79:F83))</f>
        <v/>
      </c>
      <c r="G84" s="46" t="str">
        <f>+IF(G79="","",H84/F84)</f>
        <v/>
      </c>
      <c r="H84" s="47" t="str">
        <f>+IF(H79="","",SUM(H79:H83))</f>
        <v/>
      </c>
      <c r="CO84" s="5"/>
      <c r="CP84" s="5"/>
      <c r="CQ84" s="5"/>
      <c r="CR84" s="5"/>
      <c r="CS84" s="5"/>
      <c r="CT84" s="5"/>
      <c r="CU84" s="5"/>
      <c r="CV84" s="5"/>
      <c r="CW84" s="5"/>
      <c r="CX84" s="5"/>
    </row>
    <row r="85" spans="5:102" ht="14.1" customHeight="1" x14ac:dyDescent="0.2">
      <c r="E85" s="28"/>
      <c r="F85" s="52"/>
      <c r="G85" s="53"/>
      <c r="H85" s="48" t="str">
        <f>+IF(F85="","",F85*G85)</f>
        <v/>
      </c>
      <c r="CO85" s="5"/>
      <c r="CP85" s="5"/>
      <c r="CQ85" s="5"/>
      <c r="CR85" s="5"/>
      <c r="CS85" s="5"/>
      <c r="CT85" s="5"/>
      <c r="CU85" s="5"/>
      <c r="CV85" s="5"/>
      <c r="CW85" s="5"/>
      <c r="CX85" s="5"/>
    </row>
    <row r="86" spans="5:102" ht="14.1" customHeight="1" x14ac:dyDescent="0.2">
      <c r="E86" s="28"/>
      <c r="F86" s="52"/>
      <c r="G86" s="53"/>
      <c r="H86" s="48" t="str">
        <f t="shared" ref="H86:H89" si="11">+IF(F86="","",F86*G86)</f>
        <v/>
      </c>
      <c r="CO86" s="5"/>
      <c r="CP86" s="5"/>
      <c r="CQ86" s="5"/>
      <c r="CR86" s="5"/>
      <c r="CS86" s="5"/>
      <c r="CT86" s="5"/>
      <c r="CU86" s="5"/>
      <c r="CV86" s="5"/>
      <c r="CW86" s="5"/>
      <c r="CX86" s="5"/>
    </row>
    <row r="87" spans="5:102" ht="14.1" customHeight="1" x14ac:dyDescent="0.2">
      <c r="E87" s="28"/>
      <c r="F87" s="52"/>
      <c r="G87" s="53"/>
      <c r="H87" s="48" t="str">
        <f t="shared" si="11"/>
        <v/>
      </c>
      <c r="CO87" s="5"/>
      <c r="CP87" s="5"/>
      <c r="CQ87" s="5"/>
      <c r="CR87" s="5"/>
      <c r="CS87" s="5"/>
      <c r="CT87" s="5"/>
      <c r="CU87" s="5"/>
      <c r="CV87" s="5"/>
      <c r="CW87" s="5"/>
      <c r="CX87" s="5"/>
    </row>
    <row r="88" spans="5:102" ht="14.1" customHeight="1" x14ac:dyDescent="0.2">
      <c r="E88" s="28"/>
      <c r="F88" s="52"/>
      <c r="G88" s="53"/>
      <c r="H88" s="48" t="str">
        <f t="shared" si="11"/>
        <v/>
      </c>
      <c r="CO88" s="5"/>
      <c r="CP88" s="5"/>
      <c r="CQ88" s="5"/>
      <c r="CR88" s="5"/>
      <c r="CS88" s="5"/>
      <c r="CT88" s="5"/>
      <c r="CU88" s="5"/>
      <c r="CV88" s="5"/>
      <c r="CW88" s="5"/>
      <c r="CX88" s="5"/>
    </row>
    <row r="89" spans="5:102" ht="14.1" customHeight="1" x14ac:dyDescent="0.2">
      <c r="E89" s="28"/>
      <c r="F89" s="52"/>
      <c r="G89" s="53"/>
      <c r="H89" s="48" t="str">
        <f t="shared" si="11"/>
        <v/>
      </c>
      <c r="CO89" s="5"/>
      <c r="CP89" s="5"/>
      <c r="CQ89" s="5"/>
      <c r="CR89" s="5"/>
      <c r="CS89" s="5"/>
      <c r="CT89" s="5"/>
      <c r="CU89" s="5"/>
      <c r="CV89" s="5"/>
      <c r="CW89" s="5"/>
      <c r="CX89" s="5"/>
    </row>
    <row r="90" spans="5:102" ht="14.1" customHeight="1" x14ac:dyDescent="0.2">
      <c r="E90" s="28"/>
      <c r="F90" s="45" t="str">
        <f>+IF(F85="","",SUM(F85:F89))</f>
        <v/>
      </c>
      <c r="G90" s="46" t="str">
        <f>+IF(G85="","",H90/F90)</f>
        <v/>
      </c>
      <c r="H90" s="47" t="str">
        <f>+IF(H85="","",SUM(H85:H89))</f>
        <v/>
      </c>
      <c r="CO90" s="5"/>
      <c r="CP90" s="5"/>
      <c r="CQ90" s="5"/>
      <c r="CR90" s="5"/>
      <c r="CS90" s="5"/>
      <c r="CT90" s="5"/>
      <c r="CU90" s="5"/>
      <c r="CV90" s="5"/>
      <c r="CW90" s="5"/>
      <c r="CX90" s="5"/>
    </row>
    <row r="91" spans="5:102" ht="14.1" customHeight="1" x14ac:dyDescent="0.2">
      <c r="E91" s="28"/>
      <c r="F91" s="52"/>
      <c r="G91" s="53"/>
      <c r="H91" s="48" t="str">
        <f>+IF(F91="","",F91*G91)</f>
        <v/>
      </c>
      <c r="CO91" s="5"/>
      <c r="CP91" s="5"/>
      <c r="CQ91" s="5"/>
      <c r="CR91" s="5"/>
      <c r="CS91" s="5"/>
      <c r="CT91" s="5"/>
      <c r="CU91" s="5"/>
      <c r="CV91" s="5"/>
      <c r="CW91" s="5"/>
      <c r="CX91" s="5"/>
    </row>
    <row r="92" spans="5:102" ht="14.1" customHeight="1" x14ac:dyDescent="0.2">
      <c r="E92" s="28"/>
      <c r="F92" s="52"/>
      <c r="G92" s="53"/>
      <c r="H92" s="48" t="str">
        <f t="shared" ref="H92:H95" si="12">+IF(F92="","",F92*G92)</f>
        <v/>
      </c>
      <c r="CO92" s="5"/>
      <c r="CP92" s="5"/>
      <c r="CQ92" s="5"/>
      <c r="CR92" s="5"/>
      <c r="CS92" s="5"/>
      <c r="CT92" s="5"/>
      <c r="CU92" s="5"/>
      <c r="CV92" s="5"/>
      <c r="CW92" s="5"/>
      <c r="CX92" s="5"/>
    </row>
    <row r="93" spans="5:102" ht="14.1" customHeight="1" x14ac:dyDescent="0.2">
      <c r="E93" s="28"/>
      <c r="F93" s="52"/>
      <c r="G93" s="53"/>
      <c r="H93" s="48" t="str">
        <f t="shared" si="12"/>
        <v/>
      </c>
      <c r="CO93" s="5"/>
      <c r="CP93" s="5"/>
      <c r="CQ93" s="5"/>
      <c r="CR93" s="5"/>
      <c r="CS93" s="5"/>
      <c r="CT93" s="5"/>
      <c r="CU93" s="5"/>
      <c r="CV93" s="5"/>
      <c r="CW93" s="5"/>
      <c r="CX93" s="5"/>
    </row>
    <row r="94" spans="5:102" ht="14.1" customHeight="1" x14ac:dyDescent="0.2">
      <c r="E94" s="28"/>
      <c r="F94" s="52"/>
      <c r="G94" s="53"/>
      <c r="H94" s="48" t="str">
        <f t="shared" si="12"/>
        <v/>
      </c>
      <c r="CO94" s="5"/>
      <c r="CP94" s="5"/>
      <c r="CQ94" s="5"/>
      <c r="CR94" s="5"/>
      <c r="CS94" s="5"/>
      <c r="CT94" s="5"/>
      <c r="CU94" s="5"/>
      <c r="CV94" s="5"/>
      <c r="CW94" s="5"/>
      <c r="CX94" s="5"/>
    </row>
    <row r="95" spans="5:102" ht="14.1" customHeight="1" x14ac:dyDescent="0.2">
      <c r="E95" s="28"/>
      <c r="F95" s="52"/>
      <c r="G95" s="53"/>
      <c r="H95" s="48" t="str">
        <f t="shared" si="12"/>
        <v/>
      </c>
      <c r="CO95" s="5"/>
      <c r="CP95" s="5"/>
      <c r="CQ95" s="5"/>
      <c r="CR95" s="5"/>
      <c r="CS95" s="5"/>
      <c r="CT95" s="5"/>
      <c r="CU95" s="5"/>
      <c r="CV95" s="5"/>
      <c r="CW95" s="5"/>
      <c r="CX95" s="5"/>
    </row>
    <row r="96" spans="5:102" ht="14.1" customHeight="1" x14ac:dyDescent="0.2">
      <c r="E96" s="28"/>
      <c r="F96" s="45" t="str">
        <f>+IF(F91="","",SUM(F91:F95))</f>
        <v/>
      </c>
      <c r="G96" s="46" t="str">
        <f>+IF(G91="","",H96/F96)</f>
        <v/>
      </c>
      <c r="H96" s="47" t="str">
        <f>+IF(H91="","",SUM(H91:H95))</f>
        <v/>
      </c>
      <c r="CO96" s="5"/>
      <c r="CP96" s="5"/>
      <c r="CQ96" s="5"/>
      <c r="CR96" s="5"/>
      <c r="CS96" s="5"/>
      <c r="CT96" s="5"/>
      <c r="CU96" s="5"/>
      <c r="CV96" s="5"/>
      <c r="CW96" s="5"/>
      <c r="CX96" s="5"/>
    </row>
    <row r="97" spans="5:102" ht="14.1" customHeight="1" x14ac:dyDescent="0.2">
      <c r="E97" s="28"/>
      <c r="F97" s="52"/>
      <c r="G97" s="53"/>
      <c r="H97" s="48" t="str">
        <f>+IF(F97="","",F97*G97)</f>
        <v/>
      </c>
      <c r="CO97" s="5"/>
      <c r="CP97" s="5"/>
      <c r="CQ97" s="5"/>
      <c r="CR97" s="5"/>
      <c r="CS97" s="5"/>
      <c r="CT97" s="5"/>
      <c r="CU97" s="5"/>
      <c r="CV97" s="5"/>
      <c r="CW97" s="5"/>
      <c r="CX97" s="5"/>
    </row>
    <row r="98" spans="5:102" ht="14.1" customHeight="1" x14ac:dyDescent="0.2">
      <c r="E98" s="28"/>
      <c r="F98" s="52"/>
      <c r="G98" s="53"/>
      <c r="H98" s="48" t="str">
        <f t="shared" ref="H98:H101" si="13">+IF(F98="","",F98*G98)</f>
        <v/>
      </c>
      <c r="CO98" s="5"/>
      <c r="CP98" s="5"/>
      <c r="CQ98" s="5"/>
      <c r="CR98" s="5"/>
      <c r="CS98" s="5"/>
      <c r="CT98" s="5"/>
      <c r="CU98" s="5"/>
      <c r="CV98" s="5"/>
      <c r="CW98" s="5"/>
      <c r="CX98" s="5"/>
    </row>
    <row r="99" spans="5:102" ht="14.1" customHeight="1" x14ac:dyDescent="0.2">
      <c r="E99" s="28"/>
      <c r="F99" s="52"/>
      <c r="G99" s="53"/>
      <c r="H99" s="48" t="str">
        <f t="shared" si="13"/>
        <v/>
      </c>
      <c r="CO99" s="5"/>
      <c r="CP99" s="5"/>
      <c r="CQ99" s="5"/>
      <c r="CR99" s="5"/>
      <c r="CS99" s="5"/>
      <c r="CT99" s="5"/>
      <c r="CU99" s="5"/>
      <c r="CV99" s="5"/>
      <c r="CW99" s="5"/>
      <c r="CX99" s="5"/>
    </row>
    <row r="100" spans="5:102" ht="14.1" customHeight="1" x14ac:dyDescent="0.2">
      <c r="E100" s="28"/>
      <c r="F100" s="52"/>
      <c r="G100" s="53"/>
      <c r="H100" s="48" t="str">
        <f t="shared" si="13"/>
        <v/>
      </c>
      <c r="CO100" s="5"/>
      <c r="CP100" s="5"/>
      <c r="CQ100" s="5"/>
      <c r="CR100" s="5"/>
      <c r="CS100" s="5"/>
      <c r="CT100" s="5"/>
      <c r="CU100" s="5"/>
      <c r="CV100" s="5"/>
      <c r="CW100" s="5"/>
      <c r="CX100" s="5"/>
    </row>
    <row r="101" spans="5:102" ht="14.1" customHeight="1" x14ac:dyDescent="0.2">
      <c r="E101" s="28"/>
      <c r="F101" s="52"/>
      <c r="G101" s="53"/>
      <c r="H101" s="48" t="str">
        <f t="shared" si="13"/>
        <v/>
      </c>
      <c r="CO101" s="5"/>
      <c r="CP101" s="5"/>
      <c r="CQ101" s="5"/>
      <c r="CR101" s="5"/>
      <c r="CS101" s="5"/>
      <c r="CT101" s="5"/>
      <c r="CU101" s="5"/>
      <c r="CV101" s="5"/>
      <c r="CW101" s="5"/>
      <c r="CX101" s="5"/>
    </row>
    <row r="102" spans="5:102" ht="14.1" customHeight="1" x14ac:dyDescent="0.2">
      <c r="E102" s="28"/>
      <c r="F102" s="45" t="str">
        <f>+IF(F97="","",SUM(F97:F101))</f>
        <v/>
      </c>
      <c r="G102" s="46" t="str">
        <f>+IF(G97="","",H102/F102)</f>
        <v/>
      </c>
      <c r="H102" s="47" t="str">
        <f>+IF(H97="","",SUM(H97:H101))</f>
        <v/>
      </c>
      <c r="CO102" s="5"/>
      <c r="CP102" s="5"/>
      <c r="CQ102" s="5"/>
      <c r="CR102" s="5"/>
      <c r="CS102" s="5"/>
      <c r="CT102" s="5"/>
      <c r="CU102" s="5"/>
      <c r="CV102" s="5"/>
      <c r="CW102" s="5"/>
      <c r="CX102" s="5"/>
    </row>
    <row r="103" spans="5:102" ht="14.1" customHeight="1" x14ac:dyDescent="0.2">
      <c r="E103" s="28"/>
      <c r="F103" s="52"/>
      <c r="G103" s="53"/>
      <c r="H103" s="48" t="str">
        <f>+IF(F103="","",F103*G103)</f>
        <v/>
      </c>
      <c r="CO103" s="5"/>
      <c r="CP103" s="5"/>
      <c r="CQ103" s="5"/>
      <c r="CR103" s="5"/>
      <c r="CS103" s="5"/>
      <c r="CT103" s="5"/>
      <c r="CU103" s="5"/>
      <c r="CV103" s="5"/>
      <c r="CW103" s="5"/>
      <c r="CX103" s="5"/>
    </row>
    <row r="104" spans="5:102" ht="14.1" customHeight="1" x14ac:dyDescent="0.2">
      <c r="E104" s="28"/>
      <c r="F104" s="52"/>
      <c r="G104" s="53"/>
      <c r="H104" s="48" t="str">
        <f t="shared" ref="H104:H107" si="14">+IF(F104="","",F104*G104)</f>
        <v/>
      </c>
      <c r="CO104" s="5"/>
      <c r="CP104" s="5"/>
      <c r="CQ104" s="5"/>
      <c r="CR104" s="5"/>
      <c r="CS104" s="5"/>
      <c r="CT104" s="5"/>
      <c r="CU104" s="5"/>
      <c r="CV104" s="5"/>
      <c r="CW104" s="5"/>
      <c r="CX104" s="5"/>
    </row>
    <row r="105" spans="5:102" ht="14.1" customHeight="1" x14ac:dyDescent="0.2">
      <c r="E105" s="28"/>
      <c r="F105" s="52"/>
      <c r="G105" s="53"/>
      <c r="H105" s="48" t="str">
        <f t="shared" si="14"/>
        <v/>
      </c>
      <c r="CO105" s="5"/>
      <c r="CP105" s="5"/>
      <c r="CQ105" s="5"/>
      <c r="CR105" s="5"/>
      <c r="CS105" s="5"/>
      <c r="CT105" s="5"/>
      <c r="CU105" s="5"/>
      <c r="CV105" s="5"/>
      <c r="CW105" s="5"/>
      <c r="CX105" s="5"/>
    </row>
    <row r="106" spans="5:102" ht="14.1" customHeight="1" x14ac:dyDescent="0.2">
      <c r="E106" s="28"/>
      <c r="F106" s="52"/>
      <c r="G106" s="53"/>
      <c r="H106" s="48" t="str">
        <f t="shared" si="14"/>
        <v/>
      </c>
      <c r="CO106" s="5"/>
      <c r="CP106" s="5"/>
      <c r="CQ106" s="5"/>
      <c r="CR106" s="5"/>
      <c r="CS106" s="5"/>
      <c r="CT106" s="5"/>
      <c r="CU106" s="5"/>
      <c r="CV106" s="5"/>
      <c r="CW106" s="5"/>
      <c r="CX106" s="5"/>
    </row>
    <row r="107" spans="5:102" ht="14.1" customHeight="1" x14ac:dyDescent="0.2">
      <c r="E107" s="28"/>
      <c r="F107" s="52"/>
      <c r="G107" s="53"/>
      <c r="H107" s="48" t="str">
        <f t="shared" si="14"/>
        <v/>
      </c>
      <c r="CO107" s="5"/>
      <c r="CP107" s="5"/>
      <c r="CQ107" s="5"/>
      <c r="CR107" s="5"/>
      <c r="CS107" s="5"/>
      <c r="CT107" s="5"/>
      <c r="CU107" s="5"/>
      <c r="CV107" s="5"/>
      <c r="CW107" s="5"/>
      <c r="CX107" s="5"/>
    </row>
    <row r="108" spans="5:102" ht="14.1" customHeight="1" x14ac:dyDescent="0.2">
      <c r="E108" s="28"/>
      <c r="F108" s="45" t="str">
        <f>+IF(F103="","",SUM(F103:F107))</f>
        <v/>
      </c>
      <c r="G108" s="46" t="str">
        <f>+IF(G103="","",H108/F108)</f>
        <v/>
      </c>
      <c r="H108" s="47" t="str">
        <f>+IF(H103="","",SUM(H103:H107))</f>
        <v/>
      </c>
      <c r="CO108" s="5"/>
      <c r="CP108" s="5"/>
      <c r="CQ108" s="5"/>
      <c r="CR108" s="5"/>
      <c r="CS108" s="5"/>
      <c r="CT108" s="5"/>
      <c r="CU108" s="5"/>
      <c r="CV108" s="5"/>
      <c r="CW108" s="5"/>
      <c r="CX108" s="5"/>
    </row>
    <row r="109" spans="5:102" ht="14.1" customHeight="1" x14ac:dyDescent="0.2">
      <c r="E109" s="28"/>
      <c r="F109" s="52"/>
      <c r="G109" s="53"/>
      <c r="H109" s="48" t="str">
        <f>+IF(F109="","",F109*G109)</f>
        <v/>
      </c>
      <c r="CO109" s="5"/>
      <c r="CP109" s="5"/>
      <c r="CQ109" s="5"/>
      <c r="CR109" s="5"/>
      <c r="CS109" s="5"/>
      <c r="CT109" s="5"/>
      <c r="CU109" s="5"/>
      <c r="CV109" s="5"/>
      <c r="CW109" s="5"/>
      <c r="CX109" s="5"/>
    </row>
    <row r="110" spans="5:102" ht="14.1" customHeight="1" x14ac:dyDescent="0.2">
      <c r="E110" s="28"/>
      <c r="F110" s="52"/>
      <c r="G110" s="53"/>
      <c r="H110" s="48" t="str">
        <f t="shared" ref="H110:H113" si="15">+IF(F110="","",F110*G110)</f>
        <v/>
      </c>
      <c r="CO110" s="5"/>
      <c r="CP110" s="5"/>
      <c r="CQ110" s="5"/>
      <c r="CR110" s="5"/>
      <c r="CS110" s="5"/>
      <c r="CT110" s="5"/>
      <c r="CU110" s="5"/>
      <c r="CV110" s="5"/>
      <c r="CW110" s="5"/>
      <c r="CX110" s="5"/>
    </row>
    <row r="111" spans="5:102" ht="14.1" customHeight="1" x14ac:dyDescent="0.2">
      <c r="E111" s="28"/>
      <c r="F111" s="52"/>
      <c r="G111" s="53"/>
      <c r="H111" s="48" t="str">
        <f t="shared" si="15"/>
        <v/>
      </c>
      <c r="CO111" s="5"/>
      <c r="CP111" s="5"/>
      <c r="CQ111" s="5"/>
      <c r="CR111" s="5"/>
      <c r="CS111" s="5"/>
      <c r="CT111" s="5"/>
      <c r="CU111" s="5"/>
      <c r="CV111" s="5"/>
      <c r="CW111" s="5"/>
      <c r="CX111" s="5"/>
    </row>
    <row r="112" spans="5:102" ht="14.1" customHeight="1" x14ac:dyDescent="0.2">
      <c r="E112" s="28"/>
      <c r="F112" s="52"/>
      <c r="G112" s="53"/>
      <c r="H112" s="48" t="str">
        <f t="shared" si="15"/>
        <v/>
      </c>
      <c r="CO112" s="5"/>
      <c r="CP112" s="5"/>
      <c r="CQ112" s="5"/>
      <c r="CR112" s="5"/>
      <c r="CS112" s="5"/>
      <c r="CT112" s="5"/>
      <c r="CU112" s="5"/>
      <c r="CV112" s="5"/>
      <c r="CW112" s="5"/>
      <c r="CX112" s="5"/>
    </row>
    <row r="113" spans="5:102" ht="14.1" customHeight="1" x14ac:dyDescent="0.2">
      <c r="E113" s="28"/>
      <c r="F113" s="52"/>
      <c r="G113" s="53"/>
      <c r="H113" s="48" t="str">
        <f t="shared" si="15"/>
        <v/>
      </c>
      <c r="CO113" s="5"/>
      <c r="CP113" s="5"/>
      <c r="CQ113" s="5"/>
      <c r="CR113" s="5"/>
      <c r="CS113" s="5"/>
      <c r="CT113" s="5"/>
      <c r="CU113" s="5"/>
      <c r="CV113" s="5"/>
      <c r="CW113" s="5"/>
      <c r="CX113" s="5"/>
    </row>
    <row r="114" spans="5:102" ht="14.1" customHeight="1" x14ac:dyDescent="0.2">
      <c r="E114" s="28"/>
      <c r="F114" s="45" t="str">
        <f>+IF(F109="","",SUM(F109:F113))</f>
        <v/>
      </c>
      <c r="G114" s="46" t="str">
        <f>+IF(G109="","",H114/F114)</f>
        <v/>
      </c>
      <c r="H114" s="47" t="str">
        <f>+IF(H109="","",SUM(H109:H113))</f>
        <v/>
      </c>
      <c r="CO114" s="5"/>
      <c r="CP114" s="5"/>
      <c r="CQ114" s="5"/>
      <c r="CR114" s="5"/>
      <c r="CS114" s="5"/>
      <c r="CT114" s="5"/>
      <c r="CU114" s="5"/>
      <c r="CV114" s="5"/>
      <c r="CW114" s="5"/>
      <c r="CX114" s="5"/>
    </row>
    <row r="115" spans="5:102" ht="14.1" customHeight="1" x14ac:dyDescent="0.2">
      <c r="E115" s="28"/>
      <c r="F115" s="52"/>
      <c r="G115" s="53"/>
      <c r="H115" s="48" t="str">
        <f>+IF(F115="","",F115*G115)</f>
        <v/>
      </c>
      <c r="CO115" s="5"/>
      <c r="CP115" s="5"/>
      <c r="CQ115" s="5"/>
      <c r="CR115" s="5"/>
      <c r="CS115" s="5"/>
      <c r="CT115" s="5"/>
      <c r="CU115" s="5"/>
      <c r="CV115" s="5"/>
      <c r="CW115" s="5"/>
      <c r="CX115" s="5"/>
    </row>
    <row r="116" spans="5:102" ht="14.1" customHeight="1" x14ac:dyDescent="0.2">
      <c r="E116" s="28"/>
      <c r="F116" s="52"/>
      <c r="G116" s="53"/>
      <c r="H116" s="48" t="str">
        <f t="shared" ref="H116:H119" si="16">+IF(F116="","",F116*G116)</f>
        <v/>
      </c>
      <c r="CO116" s="5"/>
      <c r="CP116" s="5"/>
      <c r="CQ116" s="5"/>
      <c r="CR116" s="5"/>
      <c r="CS116" s="5"/>
      <c r="CT116" s="5"/>
      <c r="CU116" s="5"/>
      <c r="CV116" s="5"/>
      <c r="CW116" s="5"/>
      <c r="CX116" s="5"/>
    </row>
    <row r="117" spans="5:102" ht="14.1" customHeight="1" x14ac:dyDescent="0.2">
      <c r="E117" s="28"/>
      <c r="F117" s="52"/>
      <c r="G117" s="53"/>
      <c r="H117" s="48" t="str">
        <f t="shared" si="16"/>
        <v/>
      </c>
      <c r="CO117" s="5"/>
      <c r="CP117" s="5"/>
      <c r="CQ117" s="5"/>
      <c r="CR117" s="5"/>
      <c r="CS117" s="5"/>
      <c r="CT117" s="5"/>
      <c r="CU117" s="5"/>
      <c r="CV117" s="5"/>
      <c r="CW117" s="5"/>
      <c r="CX117" s="5"/>
    </row>
    <row r="118" spans="5:102" ht="14.1" customHeight="1" x14ac:dyDescent="0.2">
      <c r="E118" s="28"/>
      <c r="F118" s="52"/>
      <c r="G118" s="53"/>
      <c r="H118" s="48" t="str">
        <f t="shared" si="16"/>
        <v/>
      </c>
      <c r="CO118" s="5"/>
      <c r="CP118" s="5"/>
      <c r="CQ118" s="5"/>
      <c r="CR118" s="5"/>
      <c r="CS118" s="5"/>
      <c r="CT118" s="5"/>
      <c r="CU118" s="5"/>
      <c r="CV118" s="5"/>
      <c r="CW118" s="5"/>
      <c r="CX118" s="5"/>
    </row>
    <row r="119" spans="5:102" ht="14.1" customHeight="1" x14ac:dyDescent="0.2">
      <c r="E119" s="28"/>
      <c r="F119" s="52"/>
      <c r="G119" s="53"/>
      <c r="H119" s="48" t="str">
        <f t="shared" si="16"/>
        <v/>
      </c>
      <c r="CO119" s="5"/>
      <c r="CP119" s="5"/>
      <c r="CQ119" s="5"/>
      <c r="CR119" s="5"/>
      <c r="CS119" s="5"/>
      <c r="CT119" s="5"/>
      <c r="CU119" s="5"/>
      <c r="CV119" s="5"/>
      <c r="CW119" s="5"/>
      <c r="CX119" s="5"/>
    </row>
    <row r="120" spans="5:102" ht="14.1" customHeight="1" x14ac:dyDescent="0.2">
      <c r="E120" s="28"/>
      <c r="F120" s="45" t="str">
        <f>+IF(F115="","",SUM(F115:F119))</f>
        <v/>
      </c>
      <c r="G120" s="46" t="str">
        <f>+IF(G115="","",H120/F120)</f>
        <v/>
      </c>
      <c r="H120" s="47" t="str">
        <f>+IF(H115="","",SUM(H115:H119))</f>
        <v/>
      </c>
      <c r="CO120" s="5"/>
      <c r="CP120" s="5"/>
      <c r="CQ120" s="5"/>
      <c r="CR120" s="5"/>
      <c r="CS120" s="5"/>
      <c r="CT120" s="5"/>
      <c r="CU120" s="5"/>
      <c r="CV120" s="5"/>
      <c r="CW120" s="5"/>
      <c r="CX120" s="5"/>
    </row>
    <row r="121" spans="5:102" ht="14.1" customHeight="1" x14ac:dyDescent="0.2">
      <c r="E121" s="28"/>
      <c r="F121" s="52"/>
      <c r="G121" s="53"/>
      <c r="H121" s="48" t="str">
        <f>+IF(F121="","",F121*G121)</f>
        <v/>
      </c>
      <c r="CO121" s="5"/>
      <c r="CP121" s="5"/>
      <c r="CQ121" s="5"/>
      <c r="CR121" s="5"/>
      <c r="CS121" s="5"/>
      <c r="CT121" s="5"/>
      <c r="CU121" s="5"/>
      <c r="CV121" s="5"/>
      <c r="CW121" s="5"/>
      <c r="CX121" s="5"/>
    </row>
    <row r="122" spans="5:102" ht="14.1" customHeight="1" x14ac:dyDescent="0.2">
      <c r="E122" s="28"/>
      <c r="F122" s="52"/>
      <c r="G122" s="53"/>
      <c r="H122" s="48" t="str">
        <f t="shared" ref="H122:H125" si="17">+IF(F122="","",F122*G122)</f>
        <v/>
      </c>
      <c r="CO122" s="5"/>
      <c r="CP122" s="5"/>
      <c r="CQ122" s="5"/>
      <c r="CR122" s="5"/>
      <c r="CS122" s="5"/>
      <c r="CT122" s="5"/>
      <c r="CU122" s="5"/>
      <c r="CV122" s="5"/>
      <c r="CW122" s="5"/>
      <c r="CX122" s="5"/>
    </row>
    <row r="123" spans="5:102" ht="14.1" customHeight="1" x14ac:dyDescent="0.2">
      <c r="E123" s="28"/>
      <c r="F123" s="52"/>
      <c r="G123" s="53"/>
      <c r="H123" s="48" t="str">
        <f t="shared" si="17"/>
        <v/>
      </c>
      <c r="CO123" s="5"/>
      <c r="CP123" s="5"/>
      <c r="CQ123" s="5"/>
      <c r="CR123" s="5"/>
      <c r="CS123" s="5"/>
      <c r="CT123" s="5"/>
      <c r="CU123" s="5"/>
      <c r="CV123" s="5"/>
      <c r="CW123" s="5"/>
      <c r="CX123" s="5"/>
    </row>
    <row r="124" spans="5:102" ht="14.1" customHeight="1" x14ac:dyDescent="0.2">
      <c r="E124" s="28"/>
      <c r="F124" s="52"/>
      <c r="G124" s="53"/>
      <c r="H124" s="48" t="str">
        <f t="shared" si="17"/>
        <v/>
      </c>
      <c r="CO124" s="5"/>
      <c r="CP124" s="5"/>
      <c r="CQ124" s="5"/>
      <c r="CR124" s="5"/>
      <c r="CS124" s="5"/>
      <c r="CT124" s="5"/>
      <c r="CU124" s="5"/>
      <c r="CV124" s="5"/>
      <c r="CW124" s="5"/>
      <c r="CX124" s="5"/>
    </row>
    <row r="125" spans="5:102" ht="14.1" customHeight="1" x14ac:dyDescent="0.2">
      <c r="E125" s="28"/>
      <c r="F125" s="52"/>
      <c r="G125" s="53"/>
      <c r="H125" s="48" t="str">
        <f t="shared" si="17"/>
        <v/>
      </c>
      <c r="CO125" s="5"/>
      <c r="CP125" s="5"/>
      <c r="CQ125" s="5"/>
      <c r="CR125" s="5"/>
      <c r="CS125" s="5"/>
      <c r="CT125" s="5"/>
      <c r="CU125" s="5"/>
      <c r="CV125" s="5"/>
      <c r="CW125" s="5"/>
      <c r="CX125" s="5"/>
    </row>
    <row r="126" spans="5:102" ht="14.1" customHeight="1" x14ac:dyDescent="0.2">
      <c r="E126" s="28"/>
      <c r="F126" s="45" t="str">
        <f>+IF(F121="","",SUM(F121:F125))</f>
        <v/>
      </c>
      <c r="G126" s="46" t="str">
        <f>+IF(G121="","",H126/F126)</f>
        <v/>
      </c>
      <c r="H126" s="47" t="str">
        <f>+IF(H121="","",SUM(H121:H125))</f>
        <v/>
      </c>
      <c r="CO126" s="5"/>
      <c r="CP126" s="5"/>
      <c r="CQ126" s="5"/>
      <c r="CR126" s="5"/>
      <c r="CS126" s="5"/>
      <c r="CT126" s="5"/>
      <c r="CU126" s="5"/>
      <c r="CV126" s="5"/>
      <c r="CW126" s="5"/>
      <c r="CX126" s="5"/>
    </row>
    <row r="127" spans="5:102" ht="14.1" customHeight="1" x14ac:dyDescent="0.2">
      <c r="E127" s="28"/>
      <c r="F127" s="52"/>
      <c r="G127" s="53"/>
      <c r="H127" s="48" t="str">
        <f>+IF(F127="","",F127*G127)</f>
        <v/>
      </c>
      <c r="CO127" s="5"/>
      <c r="CP127" s="5"/>
      <c r="CQ127" s="5"/>
      <c r="CR127" s="5"/>
      <c r="CS127" s="5"/>
      <c r="CT127" s="5"/>
      <c r="CU127" s="5"/>
      <c r="CV127" s="5"/>
      <c r="CW127" s="5"/>
      <c r="CX127" s="5"/>
    </row>
    <row r="128" spans="5:102" ht="14.1" customHeight="1" x14ac:dyDescent="0.2">
      <c r="E128" s="28"/>
      <c r="F128" s="52"/>
      <c r="G128" s="53"/>
      <c r="H128" s="48" t="str">
        <f t="shared" ref="H128:H131" si="18">+IF(F128="","",F128*G128)</f>
        <v/>
      </c>
      <c r="CO128" s="5"/>
      <c r="CP128" s="5"/>
      <c r="CQ128" s="5"/>
      <c r="CR128" s="5"/>
      <c r="CS128" s="5"/>
      <c r="CT128" s="5"/>
      <c r="CU128" s="5"/>
      <c r="CV128" s="5"/>
      <c r="CW128" s="5"/>
      <c r="CX128" s="5"/>
    </row>
    <row r="129" spans="1:102" ht="14.1" customHeight="1" x14ac:dyDescent="0.2">
      <c r="E129" s="28"/>
      <c r="F129" s="52"/>
      <c r="G129" s="53"/>
      <c r="H129" s="48" t="str">
        <f t="shared" si="18"/>
        <v/>
      </c>
      <c r="CO129" s="5"/>
      <c r="CP129" s="5"/>
      <c r="CQ129" s="5"/>
      <c r="CR129" s="5"/>
      <c r="CS129" s="5"/>
      <c r="CT129" s="5"/>
      <c r="CU129" s="5"/>
      <c r="CV129" s="5"/>
      <c r="CW129" s="5"/>
      <c r="CX129" s="5"/>
    </row>
    <row r="130" spans="1:102" ht="14.1" customHeight="1" x14ac:dyDescent="0.2">
      <c r="E130" s="28"/>
      <c r="F130" s="52"/>
      <c r="G130" s="53"/>
      <c r="H130" s="48" t="str">
        <f t="shared" si="18"/>
        <v/>
      </c>
      <c r="CO130" s="5"/>
      <c r="CP130" s="5"/>
      <c r="CQ130" s="5"/>
      <c r="CR130" s="5"/>
      <c r="CS130" s="5"/>
      <c r="CT130" s="5"/>
      <c r="CU130" s="5"/>
      <c r="CV130" s="5"/>
      <c r="CW130" s="5"/>
      <c r="CX130" s="5"/>
    </row>
    <row r="131" spans="1:102" ht="14.1" customHeight="1" x14ac:dyDescent="0.2">
      <c r="E131" s="28"/>
      <c r="F131" s="52"/>
      <c r="G131" s="53"/>
      <c r="H131" s="48" t="str">
        <f t="shared" si="18"/>
        <v/>
      </c>
      <c r="CO131" s="5"/>
      <c r="CP131" s="5"/>
      <c r="CQ131" s="5"/>
      <c r="CR131" s="5"/>
      <c r="CS131" s="5"/>
      <c r="CT131" s="5"/>
      <c r="CU131" s="5"/>
      <c r="CV131" s="5"/>
      <c r="CW131" s="5"/>
      <c r="CX131" s="5"/>
    </row>
    <row r="132" spans="1:102" ht="14.1" customHeight="1" x14ac:dyDescent="0.2">
      <c r="E132" s="28"/>
      <c r="F132" s="45" t="str">
        <f>+IF(F127="","",SUM(F127:F131))</f>
        <v/>
      </c>
      <c r="G132" s="46" t="str">
        <f>+IF(G127="","",H132/F132)</f>
        <v/>
      </c>
      <c r="H132" s="47" t="str">
        <f>+IF(H127="","",SUM(H127:H131))</f>
        <v/>
      </c>
      <c r="CO132" s="5"/>
      <c r="CP132" s="5"/>
      <c r="CQ132" s="5"/>
      <c r="CR132" s="5"/>
      <c r="CS132" s="5"/>
      <c r="CT132" s="5"/>
      <c r="CU132" s="5"/>
      <c r="CV132" s="5"/>
      <c r="CW132" s="5"/>
      <c r="CX132" s="5"/>
    </row>
    <row r="133" spans="1:102" ht="14.1" customHeight="1" x14ac:dyDescent="0.2">
      <c r="E133" s="28"/>
      <c r="F133" s="52"/>
      <c r="G133" s="53"/>
      <c r="H133" s="48" t="str">
        <f>+IF(F133="","",F133*G133)</f>
        <v/>
      </c>
      <c r="CO133" s="5"/>
      <c r="CP133" s="5"/>
      <c r="CQ133" s="5"/>
      <c r="CR133" s="5"/>
      <c r="CS133" s="5"/>
      <c r="CT133" s="5"/>
      <c r="CU133" s="5"/>
      <c r="CV133" s="5"/>
      <c r="CW133" s="5"/>
      <c r="CX133" s="5"/>
    </row>
    <row r="134" spans="1:102" ht="14.1" customHeight="1" x14ac:dyDescent="0.2">
      <c r="E134" s="28"/>
      <c r="F134" s="52"/>
      <c r="G134" s="53"/>
      <c r="H134" s="48" t="str">
        <f t="shared" ref="H134:H137" si="19">+IF(F134="","",F134*G134)</f>
        <v/>
      </c>
      <c r="CO134" s="5"/>
      <c r="CP134" s="5"/>
      <c r="CQ134" s="5"/>
      <c r="CR134" s="5"/>
      <c r="CS134" s="5"/>
      <c r="CT134" s="5"/>
      <c r="CU134" s="5"/>
      <c r="CV134" s="5"/>
      <c r="CW134" s="5"/>
      <c r="CX134" s="5"/>
    </row>
    <row r="135" spans="1:102" ht="14.1" customHeight="1" x14ac:dyDescent="0.2">
      <c r="E135" s="28"/>
      <c r="F135" s="52"/>
      <c r="G135" s="53"/>
      <c r="H135" s="48" t="str">
        <f t="shared" si="19"/>
        <v/>
      </c>
      <c r="CO135" s="5"/>
      <c r="CP135" s="5"/>
      <c r="CQ135" s="5"/>
      <c r="CR135" s="5"/>
      <c r="CS135" s="5"/>
      <c r="CT135" s="5"/>
      <c r="CU135" s="5"/>
      <c r="CV135" s="5"/>
      <c r="CW135" s="5"/>
      <c r="CX135" s="5"/>
    </row>
    <row r="136" spans="1:102" ht="14.1" customHeight="1" x14ac:dyDescent="0.2">
      <c r="E136" s="28"/>
      <c r="F136" s="52"/>
      <c r="G136" s="53"/>
      <c r="H136" s="48" t="str">
        <f t="shared" si="19"/>
        <v/>
      </c>
      <c r="CO136" s="5"/>
      <c r="CP136" s="5"/>
      <c r="CQ136" s="5"/>
      <c r="CR136" s="5"/>
      <c r="CS136" s="5"/>
      <c r="CT136" s="5"/>
      <c r="CU136" s="5"/>
      <c r="CV136" s="5"/>
      <c r="CW136" s="5"/>
      <c r="CX136" s="5"/>
    </row>
    <row r="137" spans="1:102" ht="14.1" customHeight="1" x14ac:dyDescent="0.2">
      <c r="E137" s="28"/>
      <c r="F137" s="52"/>
      <c r="G137" s="53"/>
      <c r="H137" s="48" t="str">
        <f t="shared" si="19"/>
        <v/>
      </c>
      <c r="CO137" s="5"/>
      <c r="CP137" s="5"/>
      <c r="CQ137" s="5"/>
      <c r="CR137" s="5"/>
      <c r="CS137" s="5"/>
      <c r="CT137" s="5"/>
      <c r="CU137" s="5"/>
      <c r="CV137" s="5"/>
      <c r="CW137" s="5"/>
      <c r="CX137" s="5"/>
    </row>
    <row r="138" spans="1:102" ht="14.1" customHeight="1" x14ac:dyDescent="0.2">
      <c r="A138" s="17"/>
      <c r="D138" s="17"/>
      <c r="E138" s="28"/>
      <c r="F138" s="45" t="str">
        <f>+IF(F133="","",SUM(F133:F137))</f>
        <v/>
      </c>
      <c r="G138" s="46" t="str">
        <f>+IF(G133="","",H138/F138)</f>
        <v/>
      </c>
      <c r="H138" s="47" t="str">
        <f>+IF(H133="","",SUM(H133:H137))</f>
        <v/>
      </c>
      <c r="CO138" s="5"/>
      <c r="CP138" s="5"/>
      <c r="CQ138" s="5"/>
      <c r="CR138" s="5"/>
      <c r="CS138" s="5"/>
      <c r="CT138" s="5"/>
      <c r="CU138" s="5"/>
      <c r="CV138" s="5"/>
      <c r="CW138" s="5"/>
      <c r="CX138" s="5"/>
    </row>
    <row r="139" spans="1:102" ht="14.1" customHeight="1" x14ac:dyDescent="0.2">
      <c r="A139" s="17"/>
      <c r="D139" s="17"/>
      <c r="E139" s="28"/>
      <c r="F139" s="45"/>
      <c r="G139" s="46"/>
      <c r="H139" s="47"/>
      <c r="CO139" s="5"/>
      <c r="CP139" s="5"/>
      <c r="CQ139" s="5"/>
      <c r="CR139" s="5"/>
      <c r="CS139" s="5"/>
      <c r="CT139" s="5"/>
      <c r="CU139" s="5"/>
      <c r="CV139" s="5"/>
      <c r="CW139" s="5"/>
      <c r="CX139" s="5"/>
    </row>
    <row r="140" spans="1:102" ht="13.5" customHeight="1" x14ac:dyDescent="0.2">
      <c r="B140" s="17"/>
      <c r="C140" s="17"/>
      <c r="E140" s="28"/>
      <c r="G140" s="5"/>
      <c r="H140" s="5"/>
      <c r="CO140" s="5"/>
      <c r="CP140" s="5"/>
      <c r="CQ140" s="5"/>
      <c r="CR140" s="5"/>
      <c r="CS140" s="5"/>
      <c r="CT140" s="5"/>
      <c r="CU140" s="5"/>
      <c r="CV140" s="5"/>
      <c r="CW140" s="5"/>
      <c r="CX140" s="5"/>
    </row>
    <row r="141" spans="1:102" ht="13.5" customHeight="1" x14ac:dyDescent="0.2">
      <c r="B141" s="17"/>
      <c r="C141" s="17"/>
      <c r="E141" s="28"/>
      <c r="G141" s="5"/>
      <c r="H141" s="5"/>
      <c r="CO141" s="5"/>
      <c r="CP141" s="5"/>
      <c r="CQ141" s="5"/>
      <c r="CR141" s="5"/>
      <c r="CS141" s="5"/>
      <c r="CT141" s="5"/>
      <c r="CU141" s="5"/>
      <c r="CV141" s="5"/>
      <c r="CW141" s="5"/>
      <c r="CX141" s="5"/>
    </row>
    <row r="142" spans="1:102" ht="13.5" customHeight="1" x14ac:dyDescent="0.2">
      <c r="E142" s="28"/>
      <c r="G142" s="5"/>
      <c r="H142" s="5"/>
      <c r="CO142" s="5"/>
      <c r="CP142" s="5"/>
      <c r="CQ142" s="5"/>
      <c r="CR142" s="5"/>
      <c r="CS142" s="5"/>
      <c r="CT142" s="5"/>
      <c r="CU142" s="5"/>
      <c r="CV142" s="5"/>
      <c r="CW142" s="5"/>
      <c r="CX142" s="5"/>
    </row>
    <row r="143" spans="1:102" ht="13.5" customHeight="1" x14ac:dyDescent="0.2">
      <c r="E143" s="28"/>
      <c r="G143" s="5"/>
      <c r="H143" s="5"/>
      <c r="CO143" s="5"/>
      <c r="CP143" s="5"/>
      <c r="CQ143" s="5"/>
      <c r="CR143" s="5"/>
      <c r="CS143" s="5"/>
      <c r="CT143" s="5"/>
      <c r="CU143" s="5"/>
      <c r="CV143" s="5"/>
      <c r="CW143" s="5"/>
      <c r="CX143" s="5"/>
    </row>
    <row r="144" spans="1:102" ht="13.5" customHeight="1" x14ac:dyDescent="0.2">
      <c r="E144" s="28"/>
      <c r="G144" s="5"/>
      <c r="H144" s="5"/>
      <c r="CO144" s="5"/>
      <c r="CP144" s="5"/>
      <c r="CQ144" s="5"/>
      <c r="CR144" s="5"/>
      <c r="CS144" s="5"/>
      <c r="CT144" s="5"/>
      <c r="CU144" s="5"/>
      <c r="CV144" s="5"/>
      <c r="CW144" s="5"/>
      <c r="CX144" s="5"/>
    </row>
    <row r="145" spans="5:102" ht="13.5" customHeight="1" x14ac:dyDescent="0.2">
      <c r="E145" s="28"/>
      <c r="G145" s="5"/>
      <c r="H145" s="5"/>
      <c r="CO145" s="5"/>
      <c r="CP145" s="5"/>
      <c r="CQ145" s="5"/>
      <c r="CR145" s="5"/>
      <c r="CS145" s="5"/>
      <c r="CT145" s="5"/>
      <c r="CU145" s="5"/>
      <c r="CV145" s="5"/>
      <c r="CW145" s="5"/>
      <c r="CX145" s="5"/>
    </row>
    <row r="146" spans="5:102" ht="13.5" customHeight="1" x14ac:dyDescent="0.2">
      <c r="E146" s="28"/>
      <c r="G146" s="5"/>
      <c r="H146" s="5"/>
      <c r="CO146" s="5"/>
      <c r="CP146" s="5"/>
      <c r="CQ146" s="5"/>
      <c r="CR146" s="5"/>
      <c r="CS146" s="5"/>
      <c r="CT146" s="5"/>
      <c r="CU146" s="5"/>
      <c r="CV146" s="5"/>
      <c r="CW146" s="5"/>
      <c r="CX146" s="5"/>
    </row>
    <row r="147" spans="5:102" ht="13.5" customHeight="1" x14ac:dyDescent="0.2">
      <c r="E147" s="28"/>
      <c r="G147" s="5"/>
      <c r="H147" s="5"/>
      <c r="CO147" s="5"/>
      <c r="CP147" s="5"/>
      <c r="CQ147" s="5"/>
      <c r="CR147" s="5"/>
      <c r="CS147" s="5"/>
      <c r="CT147" s="5"/>
      <c r="CU147" s="5"/>
      <c r="CV147" s="5"/>
      <c r="CW147" s="5"/>
      <c r="CX147" s="5"/>
    </row>
    <row r="148" spans="5:102" ht="13.5" customHeight="1" x14ac:dyDescent="0.2">
      <c r="E148" s="28"/>
      <c r="G148" s="5"/>
      <c r="H148" s="5"/>
      <c r="CO148" s="5"/>
      <c r="CP148" s="5"/>
      <c r="CQ148" s="5"/>
      <c r="CR148" s="5"/>
      <c r="CS148" s="5"/>
      <c r="CT148" s="5"/>
      <c r="CU148" s="5"/>
      <c r="CV148" s="5"/>
      <c r="CW148" s="5"/>
      <c r="CX148" s="5"/>
    </row>
    <row r="149" spans="5:102" ht="13.5" customHeight="1" x14ac:dyDescent="0.2">
      <c r="E149" s="28"/>
      <c r="G149" s="5"/>
      <c r="H149" s="5"/>
      <c r="CO149" s="5"/>
      <c r="CP149" s="5"/>
      <c r="CQ149" s="5"/>
      <c r="CR149" s="5"/>
      <c r="CS149" s="5"/>
      <c r="CT149" s="5"/>
      <c r="CU149" s="5"/>
      <c r="CV149" s="5"/>
      <c r="CW149" s="5"/>
      <c r="CX149" s="5"/>
    </row>
    <row r="150" spans="5:102" ht="13.5" customHeight="1" x14ac:dyDescent="0.2">
      <c r="E150" s="28"/>
      <c r="G150" s="5"/>
      <c r="H150" s="5"/>
      <c r="CO150" s="5"/>
      <c r="CP150" s="5"/>
      <c r="CQ150" s="5"/>
      <c r="CR150" s="5"/>
      <c r="CS150" s="5"/>
      <c r="CT150" s="5"/>
      <c r="CU150" s="5"/>
      <c r="CV150" s="5"/>
      <c r="CW150" s="5"/>
      <c r="CX150" s="5"/>
    </row>
    <row r="151" spans="5:102" x14ac:dyDescent="0.2">
      <c r="E151" s="28"/>
      <c r="G151" s="5"/>
      <c r="H151" s="5"/>
      <c r="CO151" s="5"/>
      <c r="CP151" s="5"/>
      <c r="CQ151" s="5"/>
      <c r="CR151" s="5"/>
      <c r="CS151" s="5"/>
      <c r="CT151" s="5"/>
      <c r="CU151" s="5"/>
      <c r="CV151" s="5"/>
      <c r="CW151" s="5"/>
      <c r="CX151" s="5"/>
    </row>
    <row r="152" spans="5:102" x14ac:dyDescent="0.2">
      <c r="E152" s="28"/>
      <c r="G152" s="5"/>
      <c r="H152" s="5"/>
      <c r="CO152" s="5"/>
      <c r="CP152" s="5"/>
      <c r="CQ152" s="5"/>
      <c r="CR152" s="5"/>
      <c r="CS152" s="5"/>
      <c r="CT152" s="5"/>
      <c r="CU152" s="5"/>
      <c r="CV152" s="5"/>
      <c r="CW152" s="5"/>
      <c r="CX152" s="5"/>
    </row>
    <row r="153" spans="5:102" x14ac:dyDescent="0.2">
      <c r="E153" s="28"/>
      <c r="G153" s="5"/>
      <c r="H153" s="5"/>
      <c r="CO153" s="5"/>
      <c r="CP153" s="5"/>
      <c r="CQ153" s="5"/>
      <c r="CR153" s="5"/>
      <c r="CS153" s="5"/>
      <c r="CT153" s="5"/>
      <c r="CU153" s="5"/>
      <c r="CV153" s="5"/>
      <c r="CW153" s="5"/>
      <c r="CX153" s="5"/>
    </row>
    <row r="154" spans="5:102" x14ac:dyDescent="0.2">
      <c r="E154" s="28"/>
      <c r="G154" s="5"/>
      <c r="H154" s="5"/>
    </row>
    <row r="155" spans="5:102" x14ac:dyDescent="0.2">
      <c r="E155" s="28"/>
      <c r="G155" s="5"/>
      <c r="H155" s="5"/>
    </row>
    <row r="156" spans="5:102" x14ac:dyDescent="0.2">
      <c r="E156" s="28"/>
      <c r="G156" s="5"/>
      <c r="H156" s="5"/>
    </row>
    <row r="157" spans="5:102" x14ac:dyDescent="0.2">
      <c r="E157" s="28"/>
      <c r="G157" s="5"/>
      <c r="H157" s="5"/>
    </row>
    <row r="158" spans="5:102" x14ac:dyDescent="0.2">
      <c r="E158" s="28"/>
      <c r="G158" s="5"/>
      <c r="H158" s="5"/>
    </row>
    <row r="159" spans="5:102" x14ac:dyDescent="0.2">
      <c r="E159" s="28"/>
      <c r="G159" s="5"/>
      <c r="H159" s="5"/>
    </row>
    <row r="160" spans="5:102" x14ac:dyDescent="0.2">
      <c r="E160" s="28"/>
      <c r="G160" s="5"/>
      <c r="H160" s="5"/>
    </row>
    <row r="161" spans="5:8" x14ac:dyDescent="0.2">
      <c r="E161" s="28"/>
      <c r="G161" s="5"/>
      <c r="H161" s="5"/>
    </row>
    <row r="162" spans="5:8" x14ac:dyDescent="0.2">
      <c r="E162" s="28"/>
      <c r="G162" s="5"/>
      <c r="H162" s="5"/>
    </row>
    <row r="163" spans="5:8" x14ac:dyDescent="0.2">
      <c r="E163" s="28"/>
      <c r="G163" s="5"/>
      <c r="H163" s="5"/>
    </row>
    <row r="164" spans="5:8" x14ac:dyDescent="0.2">
      <c r="E164" s="28"/>
      <c r="G164" s="5"/>
      <c r="H164" s="5"/>
    </row>
    <row r="165" spans="5:8" x14ac:dyDescent="0.2">
      <c r="E165" s="28"/>
      <c r="G165" s="5"/>
      <c r="H165" s="5"/>
    </row>
    <row r="166" spans="5:8" x14ac:dyDescent="0.2">
      <c r="E166" s="28"/>
      <c r="G166" s="5"/>
      <c r="H166" s="5"/>
    </row>
    <row r="167" spans="5:8" x14ac:dyDescent="0.2">
      <c r="E167" s="28"/>
      <c r="G167" s="5"/>
      <c r="H167" s="5"/>
    </row>
    <row r="168" spans="5:8" x14ac:dyDescent="0.2">
      <c r="E168" s="28"/>
      <c r="G168" s="5"/>
      <c r="H168" s="5"/>
    </row>
    <row r="169" spans="5:8" x14ac:dyDescent="0.2">
      <c r="E169" s="28"/>
      <c r="G169" s="5"/>
      <c r="H169" s="5"/>
    </row>
    <row r="170" spans="5:8" x14ac:dyDescent="0.2">
      <c r="E170" s="28"/>
      <c r="G170" s="5"/>
      <c r="H170" s="5"/>
    </row>
    <row r="171" spans="5:8" x14ac:dyDescent="0.2">
      <c r="E171" s="28"/>
      <c r="G171" s="5"/>
      <c r="H171" s="5"/>
    </row>
    <row r="172" spans="5:8" x14ac:dyDescent="0.2">
      <c r="E172" s="28"/>
      <c r="G172" s="5"/>
      <c r="H172" s="5"/>
    </row>
    <row r="173" spans="5:8" x14ac:dyDescent="0.2">
      <c r="E173" s="28"/>
      <c r="G173" s="5"/>
      <c r="H173" s="5"/>
    </row>
    <row r="174" spans="5:8" x14ac:dyDescent="0.2">
      <c r="E174" s="28"/>
      <c r="G174" s="5"/>
      <c r="H174" s="5"/>
    </row>
    <row r="175" spans="5:8" x14ac:dyDescent="0.2">
      <c r="E175" s="28"/>
      <c r="G175" s="5"/>
      <c r="H175" s="5"/>
    </row>
    <row r="176" spans="5:8" x14ac:dyDescent="0.2">
      <c r="E176" s="28"/>
      <c r="G176" s="5"/>
      <c r="H176" s="5"/>
    </row>
    <row r="177" spans="5:8" x14ac:dyDescent="0.2">
      <c r="E177" s="28"/>
      <c r="G177" s="5"/>
      <c r="H177" s="5"/>
    </row>
    <row r="178" spans="5:8" x14ac:dyDescent="0.2">
      <c r="E178" s="28"/>
      <c r="G178" s="5"/>
      <c r="H178" s="5"/>
    </row>
    <row r="179" spans="5:8" x14ac:dyDescent="0.2">
      <c r="E179" s="28"/>
      <c r="G179" s="5"/>
      <c r="H179" s="5"/>
    </row>
    <row r="180" spans="5:8" x14ac:dyDescent="0.2">
      <c r="E180" s="28"/>
      <c r="G180" s="5"/>
      <c r="H180" s="5"/>
    </row>
    <row r="181" spans="5:8" x14ac:dyDescent="0.2">
      <c r="E181" s="28"/>
      <c r="G181" s="5"/>
      <c r="H181" s="5"/>
    </row>
    <row r="182" spans="5:8" x14ac:dyDescent="0.2">
      <c r="E182" s="28"/>
      <c r="G182" s="5"/>
      <c r="H182" s="5"/>
    </row>
    <row r="183" spans="5:8" x14ac:dyDescent="0.2">
      <c r="E183" s="28"/>
      <c r="G183" s="5"/>
      <c r="H183" s="5"/>
    </row>
    <row r="184" spans="5:8" x14ac:dyDescent="0.2">
      <c r="E184" s="28"/>
      <c r="G184" s="5"/>
      <c r="H184" s="5"/>
    </row>
    <row r="185" spans="5:8" x14ac:dyDescent="0.2">
      <c r="E185" s="28"/>
      <c r="G185" s="5"/>
      <c r="H185" s="5"/>
    </row>
    <row r="186" spans="5:8" x14ac:dyDescent="0.2">
      <c r="E186" s="28"/>
      <c r="G186" s="5"/>
      <c r="H186" s="5"/>
    </row>
    <row r="187" spans="5:8" x14ac:dyDescent="0.2">
      <c r="E187" s="28"/>
      <c r="G187" s="5"/>
      <c r="H187" s="5"/>
    </row>
    <row r="188" spans="5:8" x14ac:dyDescent="0.2">
      <c r="E188" s="28"/>
      <c r="G188" s="5"/>
      <c r="H188" s="5"/>
    </row>
    <row r="189" spans="5:8" x14ac:dyDescent="0.2">
      <c r="E189" s="28"/>
      <c r="G189" s="5"/>
      <c r="H189" s="5"/>
    </row>
    <row r="190" spans="5:8" x14ac:dyDescent="0.2">
      <c r="E190" s="28"/>
      <c r="G190" s="5"/>
      <c r="H190" s="5"/>
    </row>
    <row r="191" spans="5:8" x14ac:dyDescent="0.2">
      <c r="E191" s="28"/>
      <c r="G191" s="5"/>
      <c r="H191" s="5"/>
    </row>
    <row r="192" spans="5:8" x14ac:dyDescent="0.2">
      <c r="E192" s="28"/>
      <c r="G192" s="5"/>
      <c r="H192" s="5"/>
    </row>
    <row r="193" spans="5:8" x14ac:dyDescent="0.2">
      <c r="E193" s="28"/>
      <c r="G193" s="5"/>
      <c r="H193" s="5"/>
    </row>
    <row r="194" spans="5:8" x14ac:dyDescent="0.2">
      <c r="E194" s="28"/>
      <c r="G194" s="5"/>
      <c r="H194" s="5"/>
    </row>
    <row r="195" spans="5:8" x14ac:dyDescent="0.2">
      <c r="E195" s="28"/>
      <c r="G195" s="5"/>
      <c r="H195" s="5"/>
    </row>
    <row r="196" spans="5:8" x14ac:dyDescent="0.2">
      <c r="E196" s="28"/>
      <c r="G196" s="5"/>
      <c r="H196" s="5"/>
    </row>
    <row r="197" spans="5:8" x14ac:dyDescent="0.2">
      <c r="E197" s="28"/>
      <c r="G197" s="5"/>
      <c r="H197" s="5"/>
    </row>
    <row r="198" spans="5:8" x14ac:dyDescent="0.2">
      <c r="E198" s="28"/>
      <c r="G198" s="5"/>
      <c r="H198" s="5"/>
    </row>
    <row r="199" spans="5:8" x14ac:dyDescent="0.2">
      <c r="E199" s="28"/>
      <c r="G199" s="5"/>
      <c r="H199" s="5"/>
    </row>
    <row r="200" spans="5:8" x14ac:dyDescent="0.2">
      <c r="E200" s="28"/>
      <c r="G200" s="5"/>
      <c r="H200" s="5"/>
    </row>
    <row r="201" spans="5:8" x14ac:dyDescent="0.2">
      <c r="E201" s="28"/>
      <c r="G201" s="5"/>
      <c r="H201" s="5"/>
    </row>
    <row r="202" spans="5:8" x14ac:dyDescent="0.2">
      <c r="E202" s="28"/>
      <c r="G202" s="5"/>
      <c r="H202" s="5"/>
    </row>
    <row r="203" spans="5:8" x14ac:dyDescent="0.2">
      <c r="E203" s="28"/>
      <c r="G203" s="5"/>
      <c r="H203" s="5"/>
    </row>
    <row r="204" spans="5:8" x14ac:dyDescent="0.2">
      <c r="E204" s="28"/>
      <c r="G204" s="5"/>
      <c r="H204" s="5"/>
    </row>
    <row r="205" spans="5:8" x14ac:dyDescent="0.2">
      <c r="E205" s="28"/>
      <c r="G205" s="5"/>
      <c r="H205" s="5"/>
    </row>
    <row r="206" spans="5:8" x14ac:dyDescent="0.2">
      <c r="E206" s="28"/>
      <c r="G206" s="5"/>
      <c r="H206" s="5"/>
    </row>
    <row r="207" spans="5:8" x14ac:dyDescent="0.2">
      <c r="E207" s="28"/>
      <c r="G207" s="5"/>
      <c r="H207" s="5"/>
    </row>
    <row r="208" spans="5:8" x14ac:dyDescent="0.2">
      <c r="E208" s="28"/>
      <c r="G208" s="5"/>
      <c r="H208" s="5"/>
    </row>
    <row r="209" spans="5:8" x14ac:dyDescent="0.2">
      <c r="E209" s="28"/>
      <c r="G209" s="5"/>
      <c r="H209" s="5"/>
    </row>
    <row r="210" spans="5:8" x14ac:dyDescent="0.2">
      <c r="E210" s="28"/>
      <c r="G210" s="5"/>
      <c r="H210" s="5"/>
    </row>
    <row r="211" spans="5:8" x14ac:dyDescent="0.2">
      <c r="E211" s="28"/>
      <c r="G211" s="5"/>
      <c r="H211" s="5"/>
    </row>
    <row r="212" spans="5:8" x14ac:dyDescent="0.2">
      <c r="E212" s="28"/>
      <c r="G212" s="5"/>
      <c r="H212" s="5"/>
    </row>
    <row r="213" spans="5:8" x14ac:dyDescent="0.2">
      <c r="E213" s="28"/>
      <c r="G213" s="5"/>
      <c r="H213" s="5"/>
    </row>
    <row r="214" spans="5:8" x14ac:dyDescent="0.2">
      <c r="E214" s="28"/>
      <c r="G214" s="5"/>
      <c r="H214" s="5"/>
    </row>
    <row r="215" spans="5:8" x14ac:dyDescent="0.2">
      <c r="E215" s="28"/>
      <c r="G215" s="5"/>
      <c r="H215" s="5"/>
    </row>
    <row r="216" spans="5:8" x14ac:dyDescent="0.2">
      <c r="E216" s="28"/>
      <c r="G216" s="5"/>
      <c r="H216" s="5"/>
    </row>
    <row r="217" spans="5:8" x14ac:dyDescent="0.2">
      <c r="E217" s="28"/>
      <c r="G217" s="5"/>
      <c r="H217" s="5"/>
    </row>
    <row r="218" spans="5:8" x14ac:dyDescent="0.2">
      <c r="E218" s="28"/>
      <c r="G218" s="5"/>
      <c r="H218" s="5"/>
    </row>
    <row r="219" spans="5:8" x14ac:dyDescent="0.2">
      <c r="E219" s="28"/>
      <c r="G219" s="5"/>
      <c r="H219" s="5"/>
    </row>
    <row r="220" spans="5:8" x14ac:dyDescent="0.2">
      <c r="E220" s="28"/>
      <c r="G220" s="5"/>
      <c r="H220" s="5"/>
    </row>
    <row r="221" spans="5:8" x14ac:dyDescent="0.2">
      <c r="E221" s="28"/>
      <c r="G221" s="5"/>
      <c r="H221" s="5"/>
    </row>
    <row r="222" spans="5:8" x14ac:dyDescent="0.2">
      <c r="E222" s="28"/>
      <c r="G222" s="5"/>
      <c r="H222" s="5"/>
    </row>
    <row r="223" spans="5:8" x14ac:dyDescent="0.2">
      <c r="E223" s="28"/>
      <c r="G223" s="5"/>
      <c r="H223" s="5"/>
    </row>
    <row r="224" spans="5:8" x14ac:dyDescent="0.2">
      <c r="E224" s="28"/>
      <c r="G224" s="5"/>
      <c r="H224" s="5"/>
    </row>
    <row r="225" spans="5:8" x14ac:dyDescent="0.2">
      <c r="E225" s="28"/>
      <c r="G225" s="5"/>
      <c r="H225" s="5"/>
    </row>
    <row r="226" spans="5:8" x14ac:dyDescent="0.2">
      <c r="E226" s="28"/>
      <c r="G226" s="5"/>
      <c r="H226" s="5"/>
    </row>
    <row r="227" spans="5:8" x14ac:dyDescent="0.2">
      <c r="E227" s="28"/>
      <c r="G227" s="5"/>
      <c r="H227" s="5"/>
    </row>
    <row r="228" spans="5:8" x14ac:dyDescent="0.2">
      <c r="E228" s="28"/>
      <c r="G228" s="5"/>
      <c r="H228" s="5"/>
    </row>
    <row r="229" spans="5:8" x14ac:dyDescent="0.2">
      <c r="E229" s="28"/>
      <c r="G229" s="5"/>
      <c r="H229" s="5"/>
    </row>
    <row r="230" spans="5:8" x14ac:dyDescent="0.2">
      <c r="E230" s="28"/>
      <c r="G230" s="5"/>
      <c r="H230" s="5"/>
    </row>
    <row r="231" spans="5:8" x14ac:dyDescent="0.2">
      <c r="E231" s="28"/>
      <c r="G231" s="5"/>
      <c r="H231" s="5"/>
    </row>
    <row r="232" spans="5:8" x14ac:dyDescent="0.2">
      <c r="E232" s="28"/>
      <c r="G232" s="5"/>
      <c r="H232" s="5"/>
    </row>
    <row r="233" spans="5:8" x14ac:dyDescent="0.2">
      <c r="E233" s="28"/>
      <c r="G233" s="5"/>
      <c r="H233" s="5"/>
    </row>
    <row r="234" spans="5:8" x14ac:dyDescent="0.2">
      <c r="E234" s="28"/>
      <c r="G234" s="5"/>
      <c r="H234" s="5"/>
    </row>
    <row r="235" spans="5:8" x14ac:dyDescent="0.2">
      <c r="E235" s="28"/>
      <c r="G235" s="5"/>
      <c r="H235" s="5"/>
    </row>
    <row r="236" spans="5:8" x14ac:dyDescent="0.2">
      <c r="E236" s="28"/>
      <c r="G236" s="5"/>
      <c r="H236" s="5"/>
    </row>
    <row r="237" spans="5:8" x14ac:dyDescent="0.2">
      <c r="E237" s="28"/>
      <c r="G237" s="5"/>
      <c r="H237" s="5"/>
    </row>
    <row r="238" spans="5:8" x14ac:dyDescent="0.2">
      <c r="E238" s="28"/>
      <c r="G238" s="5"/>
      <c r="H238" s="5"/>
    </row>
    <row r="239" spans="5:8" x14ac:dyDescent="0.2">
      <c r="E239" s="28"/>
      <c r="G239" s="5"/>
      <c r="H239" s="5"/>
    </row>
    <row r="240" spans="5:8" x14ac:dyDescent="0.2">
      <c r="E240" s="28"/>
      <c r="G240" s="5"/>
      <c r="H240" s="5"/>
    </row>
    <row r="241" spans="5:8" x14ac:dyDescent="0.2">
      <c r="E241" s="28"/>
      <c r="G241" s="5"/>
      <c r="H241" s="5"/>
    </row>
    <row r="242" spans="5:8" x14ac:dyDescent="0.2">
      <c r="E242" s="28"/>
      <c r="G242" s="5"/>
      <c r="H242" s="5"/>
    </row>
    <row r="243" spans="5:8" x14ac:dyDescent="0.2">
      <c r="E243" s="28"/>
      <c r="G243" s="5"/>
      <c r="H243" s="5"/>
    </row>
    <row r="244" spans="5:8" x14ac:dyDescent="0.2">
      <c r="E244" s="28"/>
      <c r="G244" s="5"/>
      <c r="H244" s="5"/>
    </row>
    <row r="245" spans="5:8" x14ac:dyDescent="0.2">
      <c r="E245" s="28"/>
      <c r="G245" s="5"/>
      <c r="H245" s="5"/>
    </row>
    <row r="246" spans="5:8" x14ac:dyDescent="0.2">
      <c r="E246" s="28"/>
      <c r="G246" s="5"/>
      <c r="H246" s="5"/>
    </row>
    <row r="247" spans="5:8" x14ac:dyDescent="0.2">
      <c r="E247" s="28"/>
      <c r="G247" s="5"/>
      <c r="H247" s="5"/>
    </row>
    <row r="248" spans="5:8" x14ac:dyDescent="0.2">
      <c r="E248" s="28"/>
      <c r="G248" s="5"/>
      <c r="H248" s="5"/>
    </row>
    <row r="249" spans="5:8" x14ac:dyDescent="0.2">
      <c r="E249" s="28"/>
      <c r="G249" s="5"/>
      <c r="H249" s="5"/>
    </row>
    <row r="250" spans="5:8" x14ac:dyDescent="0.2">
      <c r="E250" s="28"/>
      <c r="G250" s="5"/>
      <c r="H250" s="5"/>
    </row>
    <row r="251" spans="5:8" x14ac:dyDescent="0.2">
      <c r="E251" s="28"/>
      <c r="G251" s="5"/>
      <c r="H251" s="5"/>
    </row>
    <row r="252" spans="5:8" x14ac:dyDescent="0.2">
      <c r="E252" s="28"/>
      <c r="G252" s="5"/>
      <c r="H252" s="5"/>
    </row>
    <row r="253" spans="5:8" x14ac:dyDescent="0.2">
      <c r="E253" s="28"/>
      <c r="G253" s="5"/>
      <c r="H253" s="5"/>
    </row>
    <row r="254" spans="5:8" x14ac:dyDescent="0.2">
      <c r="E254" s="28"/>
      <c r="G254" s="5"/>
      <c r="H254" s="5"/>
    </row>
    <row r="255" spans="5:8" x14ac:dyDescent="0.2">
      <c r="E255" s="28"/>
      <c r="G255" s="5"/>
      <c r="H255" s="5"/>
    </row>
    <row r="256" spans="5:8" x14ac:dyDescent="0.2">
      <c r="E256" s="28"/>
      <c r="G256" s="5"/>
      <c r="H256" s="5"/>
    </row>
    <row r="257" spans="5:8" x14ac:dyDescent="0.2">
      <c r="E257" s="28"/>
      <c r="G257" s="5"/>
      <c r="H257" s="5"/>
    </row>
    <row r="258" spans="5:8" x14ac:dyDescent="0.2">
      <c r="E258" s="28"/>
      <c r="G258" s="5"/>
      <c r="H258" s="5"/>
    </row>
    <row r="259" spans="5:8" x14ac:dyDescent="0.2">
      <c r="E259" s="28"/>
      <c r="G259" s="5"/>
      <c r="H259" s="5"/>
    </row>
    <row r="260" spans="5:8" x14ac:dyDescent="0.2">
      <c r="E260" s="28"/>
      <c r="G260" s="5"/>
      <c r="H260" s="5"/>
    </row>
    <row r="261" spans="5:8" x14ac:dyDescent="0.2">
      <c r="E261" s="28"/>
      <c r="G261" s="5"/>
      <c r="H261" s="5"/>
    </row>
    <row r="262" spans="5:8" x14ac:dyDescent="0.2">
      <c r="E262" s="28"/>
      <c r="G262" s="5"/>
      <c r="H262" s="5"/>
    </row>
    <row r="263" spans="5:8" x14ac:dyDescent="0.2">
      <c r="E263" s="28"/>
      <c r="G263" s="5"/>
      <c r="H263" s="5"/>
    </row>
    <row r="264" spans="5:8" x14ac:dyDescent="0.2">
      <c r="E264" s="28"/>
      <c r="G264" s="5"/>
      <c r="H264" s="5"/>
    </row>
    <row r="265" spans="5:8" x14ac:dyDescent="0.2">
      <c r="E265" s="28"/>
      <c r="G265" s="5"/>
      <c r="H265" s="5"/>
    </row>
    <row r="266" spans="5:8" x14ac:dyDescent="0.2">
      <c r="E266" s="28"/>
      <c r="G266" s="5"/>
      <c r="H266" s="5"/>
    </row>
    <row r="267" spans="5:8" x14ac:dyDescent="0.2">
      <c r="E267" s="28"/>
      <c r="G267" s="5"/>
      <c r="H267" s="5"/>
    </row>
    <row r="268" spans="5:8" x14ac:dyDescent="0.2">
      <c r="E268" s="28"/>
      <c r="G268" s="5"/>
      <c r="H268" s="5"/>
    </row>
    <row r="269" spans="5:8" x14ac:dyDescent="0.2">
      <c r="E269" s="28"/>
      <c r="G269" s="5"/>
      <c r="H269" s="5"/>
    </row>
    <row r="270" spans="5:8" x14ac:dyDescent="0.2">
      <c r="E270" s="28"/>
      <c r="G270" s="5"/>
      <c r="H270" s="5"/>
    </row>
    <row r="271" spans="5:8" x14ac:dyDescent="0.2">
      <c r="E271" s="28"/>
      <c r="G271" s="5"/>
      <c r="H271" s="5"/>
    </row>
    <row r="272" spans="5:8" x14ac:dyDescent="0.2">
      <c r="E272" s="28"/>
      <c r="G272" s="5"/>
      <c r="H272" s="5"/>
    </row>
    <row r="273" spans="5:8" x14ac:dyDescent="0.2">
      <c r="E273" s="28"/>
      <c r="G273" s="5"/>
      <c r="H273" s="5"/>
    </row>
    <row r="274" spans="5:8" x14ac:dyDescent="0.2">
      <c r="E274" s="28"/>
      <c r="G274" s="5"/>
      <c r="H274" s="5"/>
    </row>
    <row r="275" spans="5:8" x14ac:dyDescent="0.2">
      <c r="E275" s="28"/>
      <c r="G275" s="5"/>
      <c r="H275" s="5"/>
    </row>
    <row r="276" spans="5:8" x14ac:dyDescent="0.2">
      <c r="E276" s="28"/>
    </row>
    <row r="277" spans="5:8" x14ac:dyDescent="0.2">
      <c r="E277" s="28"/>
    </row>
    <row r="278" spans="5:8" x14ac:dyDescent="0.2">
      <c r="E278" s="28"/>
    </row>
    <row r="279" spans="5:8" x14ac:dyDescent="0.2">
      <c r="E279" s="28"/>
    </row>
    <row r="280" spans="5:8" x14ac:dyDescent="0.2">
      <c r="E280" s="28"/>
    </row>
    <row r="281" spans="5:8" x14ac:dyDescent="0.2">
      <c r="E281" s="28"/>
    </row>
    <row r="282" spans="5:8" x14ac:dyDescent="0.2">
      <c r="E282" s="28"/>
    </row>
    <row r="283" spans="5:8" x14ac:dyDescent="0.2">
      <c r="E283" s="28"/>
    </row>
    <row r="284" spans="5:8" x14ac:dyDescent="0.2">
      <c r="E284" s="28"/>
    </row>
    <row r="285" spans="5:8" x14ac:dyDescent="0.2">
      <c r="E285" s="28"/>
    </row>
    <row r="286" spans="5:8" x14ac:dyDescent="0.2">
      <c r="E286" s="28"/>
    </row>
    <row r="287" spans="5:8" x14ac:dyDescent="0.2">
      <c r="E287" s="28"/>
    </row>
    <row r="288" spans="5:8" x14ac:dyDescent="0.2">
      <c r="E288" s="28"/>
    </row>
    <row r="289" spans="5:5" x14ac:dyDescent="0.2">
      <c r="E289" s="28"/>
    </row>
    <row r="290" spans="5:5" x14ac:dyDescent="0.2">
      <c r="E290" s="28"/>
    </row>
    <row r="291" spans="5:5" x14ac:dyDescent="0.2">
      <c r="E291" s="28"/>
    </row>
  </sheetData>
  <conditionalFormatting sqref="E3:I277">
    <cfRule type="notContainsBlanks" dxfId="6" priority="1">
      <formula>LEN(TRIM(E3))&gt;0</formula>
    </cfRule>
  </conditionalFormatting>
  <pageMargins left="0.7" right="0.7" top="0.75" bottom="0.75" header="0.3" footer="0.3"/>
  <pageSetup paperSize="9" orientation="portrait" r:id="rId1"/>
  <ignoredErrors>
    <ignoredError sqref="G138 G127:H132 G49:H54 G20:H20 G25:H30 G31:H36 G37:H42 G43:H48 G57:H60 G61:H66 G67:H72 G73:H78 G79:H84 G85:H90 G91:H96 G97:H102 G103:H108 G109:H114 G115:H120 G121:H126 G21:H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4222-FB85-444D-9E8A-567A7EAE3CF6}">
  <dimension ref="A1:I140"/>
  <sheetViews>
    <sheetView showGridLines="0" zoomScaleNormal="100" workbookViewId="0"/>
  </sheetViews>
  <sheetFormatPr defaultRowHeight="15" x14ac:dyDescent="0.25"/>
  <cols>
    <col min="1" max="1" width="2.7109375" style="2" customWidth="1"/>
    <col min="2" max="2" width="34.42578125" style="2" customWidth="1"/>
    <col min="3" max="3" width="2.7109375" style="2" customWidth="1"/>
    <col min="4" max="8" width="23.7109375" customWidth="1"/>
    <col min="9" max="9" width="19.140625" bestFit="1" customWidth="1"/>
  </cols>
  <sheetData>
    <row r="1" spans="1:9" ht="15.75" thickBot="1" x14ac:dyDescent="0.3"/>
    <row r="2" spans="1:9" ht="43.5" customHeight="1" thickBot="1" x14ac:dyDescent="0.3">
      <c r="A2" s="4"/>
      <c r="B2" s="4" t="e" vm="1">
        <v>#VALUE!</v>
      </c>
      <c r="C2" s="4"/>
      <c r="D2" s="70" t="s">
        <v>26</v>
      </c>
      <c r="E2" s="63">
        <v>37606372</v>
      </c>
    </row>
    <row r="3" spans="1:9" ht="15.75" thickBot="1" x14ac:dyDescent="0.3">
      <c r="A3" s="20"/>
      <c r="B3" s="42" t="s">
        <v>0</v>
      </c>
      <c r="C3" s="20"/>
    </row>
    <row r="4" spans="1:9" ht="26.25" thickBot="1" x14ac:dyDescent="0.3">
      <c r="A4" s="20"/>
      <c r="C4" s="20"/>
      <c r="D4" s="43" t="s">
        <v>9</v>
      </c>
      <c r="E4" s="44" t="s">
        <v>10</v>
      </c>
      <c r="F4" s="44" t="s">
        <v>11</v>
      </c>
      <c r="G4" s="44" t="s">
        <v>12</v>
      </c>
      <c r="H4" s="44" t="s">
        <v>13</v>
      </c>
      <c r="I4" s="44" t="s">
        <v>14</v>
      </c>
    </row>
    <row r="5" spans="1:9" ht="3.75" customHeight="1" x14ac:dyDescent="0.25">
      <c r="A5" s="20"/>
      <c r="B5" s="5"/>
      <c r="C5" s="20"/>
      <c r="D5" s="64"/>
      <c r="E5" s="65"/>
      <c r="F5" s="65"/>
      <c r="G5" s="65"/>
      <c r="H5" s="65"/>
      <c r="I5" s="65"/>
    </row>
    <row r="6" spans="1:9" x14ac:dyDescent="0.25">
      <c r="A6" s="20"/>
      <c r="C6" s="20"/>
      <c r="D6" s="28">
        <v>45733</v>
      </c>
      <c r="E6" s="89">
        <v>2971</v>
      </c>
      <c r="F6" s="90">
        <v>71.02</v>
      </c>
      <c r="G6" s="66">
        <f>ROUND(E6*F6,2)</f>
        <v>211000.42</v>
      </c>
      <c r="H6" s="68">
        <f>+E6/$E$2</f>
        <v>7.9002569032716048E-5</v>
      </c>
      <c r="I6" s="34" t="s">
        <v>15</v>
      </c>
    </row>
    <row r="7" spans="1:9" x14ac:dyDescent="0.25">
      <c r="A7" s="20"/>
      <c r="C7" s="20"/>
      <c r="D7" s="28">
        <v>45734</v>
      </c>
      <c r="E7" s="89">
        <v>2887</v>
      </c>
      <c r="F7" s="90">
        <v>73.078500000000005</v>
      </c>
      <c r="G7" s="66">
        <f>ROUND(E7*F7,2)</f>
        <v>210977.63</v>
      </c>
      <c r="H7" s="68">
        <f t="shared" ref="H7:H9" si="0">+E7/$E$2</f>
        <v>7.6768905014288534E-5</v>
      </c>
      <c r="I7" s="34" t="s">
        <v>15</v>
      </c>
    </row>
    <row r="8" spans="1:9" x14ac:dyDescent="0.25">
      <c r="A8" s="20"/>
      <c r="C8" s="20"/>
      <c r="D8" s="28">
        <v>45735</v>
      </c>
      <c r="E8" s="89">
        <v>2889</v>
      </c>
      <c r="F8" s="90">
        <v>73.0471</v>
      </c>
      <c r="G8" s="87">
        <f>ROUND(E8*F8,2)</f>
        <v>211033.07</v>
      </c>
      <c r="H8" s="68">
        <f t="shared" si="0"/>
        <v>7.6822087490917767E-5</v>
      </c>
      <c r="I8" s="34" t="s">
        <v>15</v>
      </c>
    </row>
    <row r="9" spans="1:9" x14ac:dyDescent="0.25">
      <c r="A9" s="20"/>
      <c r="C9" s="20"/>
      <c r="D9" s="28">
        <v>45736</v>
      </c>
      <c r="E9" s="89">
        <v>3013</v>
      </c>
      <c r="F9" s="90">
        <v>70.022000000000006</v>
      </c>
      <c r="G9" s="87">
        <f>ROUND(E9*F9,2)</f>
        <v>210976.29</v>
      </c>
      <c r="H9" s="68">
        <f t="shared" si="0"/>
        <v>8.0119401041929805E-5</v>
      </c>
      <c r="I9" s="34" t="s">
        <v>15</v>
      </c>
    </row>
    <row r="10" spans="1:9" x14ac:dyDescent="0.25">
      <c r="A10" s="20"/>
      <c r="C10" s="20"/>
      <c r="D10" s="28">
        <v>45737</v>
      </c>
      <c r="E10" s="89">
        <v>3103</v>
      </c>
      <c r="F10" s="90">
        <v>68.002799999999993</v>
      </c>
      <c r="G10" s="87">
        <f>ROUND(E10*F10,2)</f>
        <v>211012.69</v>
      </c>
      <c r="H10" s="68">
        <f t="shared" ref="H10" si="1">+E10/$E$2</f>
        <v>8.2512612490245004E-5</v>
      </c>
      <c r="I10" s="34" t="s">
        <v>15</v>
      </c>
    </row>
    <row r="11" spans="1:9" ht="3.75" customHeight="1" thickBot="1" x14ac:dyDescent="0.3">
      <c r="A11" s="20"/>
      <c r="B11" s="5"/>
      <c r="C11" s="20"/>
      <c r="D11" s="64"/>
      <c r="E11" s="65"/>
      <c r="F11" s="65"/>
      <c r="G11" s="65"/>
      <c r="H11" s="65"/>
    </row>
    <row r="12" spans="1:9" ht="15.75" thickBot="1" x14ac:dyDescent="0.3">
      <c r="A12" s="20"/>
      <c r="C12" s="20"/>
      <c r="D12" s="43" t="s">
        <v>1</v>
      </c>
      <c r="E12" s="62">
        <f>+SUM(E6:E10)</f>
        <v>14863</v>
      </c>
      <c r="F12" s="80">
        <f>+ROUND(G12/E12,4)</f>
        <v>70.9816</v>
      </c>
      <c r="G12" s="67">
        <f>+SUM(G6:G10)</f>
        <v>1055000.1000000001</v>
      </c>
      <c r="H12" s="69">
        <f>+SUM(H6:H10)</f>
        <v>3.9522557507009714E-4</v>
      </c>
      <c r="I12" s="44"/>
    </row>
    <row r="13" spans="1:9" x14ac:dyDescent="0.25">
      <c r="A13" s="20"/>
      <c r="C13" s="20"/>
    </row>
    <row r="14" spans="1:9" x14ac:dyDescent="0.25">
      <c r="A14" s="20"/>
      <c r="C14" s="20"/>
    </row>
    <row r="15" spans="1:9" x14ac:dyDescent="0.25">
      <c r="A15" s="20"/>
      <c r="C15" s="20"/>
    </row>
    <row r="16" spans="1:9" x14ac:dyDescent="0.25">
      <c r="A16" s="20"/>
      <c r="C16" s="20"/>
    </row>
    <row r="17" spans="1:7" x14ac:dyDescent="0.25">
      <c r="A17" s="20"/>
      <c r="C17" s="20"/>
    </row>
    <row r="18" spans="1:7" x14ac:dyDescent="0.25">
      <c r="A18" s="20"/>
      <c r="C18" s="20"/>
    </row>
    <row r="19" spans="1:7" x14ac:dyDescent="0.25">
      <c r="A19" s="20"/>
      <c r="C19" s="20"/>
    </row>
    <row r="20" spans="1:7" x14ac:dyDescent="0.25">
      <c r="A20" s="20"/>
      <c r="C20" s="20"/>
    </row>
    <row r="21" spans="1:7" x14ac:dyDescent="0.25">
      <c r="A21" s="20"/>
      <c r="C21" s="20"/>
    </row>
    <row r="22" spans="1:7" x14ac:dyDescent="0.25">
      <c r="A22" s="20"/>
      <c r="C22" s="20"/>
      <c r="G22" s="73"/>
    </row>
    <row r="23" spans="1:7" x14ac:dyDescent="0.25">
      <c r="A23" s="20"/>
      <c r="C23" s="20"/>
    </row>
    <row r="137" spans="1:3" x14ac:dyDescent="0.25">
      <c r="A137" s="17"/>
      <c r="C137" s="17"/>
    </row>
    <row r="138" spans="1:3" x14ac:dyDescent="0.25">
      <c r="A138" s="17"/>
      <c r="C138" s="17"/>
    </row>
    <row r="139" spans="1:3" x14ac:dyDescent="0.25">
      <c r="B139" s="17"/>
    </row>
    <row r="140" spans="1:3" x14ac:dyDescent="0.25">
      <c r="B140" s="17"/>
    </row>
  </sheetData>
  <conditionalFormatting sqref="D6:I10">
    <cfRule type="notContainsBlanks" dxfId="5" priority="1">
      <formula>LEN(TRIM(D6))&gt;0</formula>
    </cfRule>
  </conditionalFormatting>
  <hyperlinks>
    <hyperlink ref="I6" location="'Details 20250317'!A1" display="see detail sheets" xr:uid="{7316819E-66DC-4ED5-969A-C6BA2C3259AB}"/>
    <hyperlink ref="I7" location="'Details 20250318'!A1" display="see detail sheets" xr:uid="{34973BEE-4F79-4514-A631-42E93AE810A5}"/>
    <hyperlink ref="I8" location="'Details 20250319'!A1" display="see detail sheets" xr:uid="{93B5A2F8-1DA6-4801-A0F8-E25AA23EC5E1}"/>
    <hyperlink ref="I9" location="'Details 20250320'!A1" display="see detail sheets" xr:uid="{90D088AB-E60E-4D30-BEA6-113D8BC36A4D}"/>
    <hyperlink ref="I10" location="'Details 20250321'!A1" display="see detail sheets" xr:uid="{EBFFB6E0-86FB-497A-A8AB-E22A846F539B}"/>
  </hyperlinks>
  <pageMargins left="0.7" right="0.7" top="0.75" bottom="0.75" header="0.3" footer="0.3"/>
  <pageSetup paperSize="9" orientation="portrait" r:id="rId1"/>
  <ignoredErrors>
    <ignoredError sqref="F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DFA3-BB32-4DCD-A03D-0F59AAC30767}">
  <dimension ref="A1:DJ39"/>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16</v>
      </c>
      <c r="E2" s="1"/>
      <c r="F2" s="1"/>
      <c r="G2" s="1"/>
      <c r="H2" s="1"/>
      <c r="I2" s="1"/>
      <c r="J2" s="1"/>
      <c r="K2" s="1"/>
      <c r="L2" s="1"/>
      <c r="M2" s="1"/>
      <c r="N2" s="1"/>
      <c r="O2" s="1"/>
      <c r="P2" s="1"/>
      <c r="Q2" s="1"/>
      <c r="R2" s="1"/>
    </row>
    <row r="3" spans="1:114" s="6" customFormat="1" ht="17.25" customHeight="1" x14ac:dyDescent="0.2">
      <c r="B3" s="91"/>
      <c r="C3" s="29" t="s">
        <v>0</v>
      </c>
      <c r="E3" s="1"/>
      <c r="F3" s="1"/>
      <c r="G3" s="1"/>
      <c r="H3" s="1"/>
      <c r="I3" s="1"/>
      <c r="J3" s="1"/>
      <c r="K3" s="1"/>
      <c r="L3" s="1"/>
      <c r="M3" s="1"/>
      <c r="N3" s="1"/>
      <c r="O3" s="1"/>
      <c r="P3" s="1"/>
      <c r="Q3" s="1"/>
      <c r="R3" s="1"/>
    </row>
    <row r="4" spans="1:114" s="8" customFormat="1" ht="17.25" customHeight="1" thickBot="1" x14ac:dyDescent="0.25">
      <c r="A4" s="7"/>
      <c r="B4" s="92"/>
      <c r="C4" s="92"/>
      <c r="D4" s="93"/>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3</v>
      </c>
      <c r="C5" s="44" t="s">
        <v>23</v>
      </c>
      <c r="D5" s="44" t="s">
        <v>5</v>
      </c>
      <c r="E5" s="44" t="s">
        <v>6</v>
      </c>
      <c r="F5" s="44" t="s">
        <v>7</v>
      </c>
      <c r="G5" s="44" t="s">
        <v>8</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45733</v>
      </c>
      <c r="C6" s="31" t="s">
        <v>37</v>
      </c>
      <c r="D6" s="32">
        <v>300</v>
      </c>
      <c r="E6" s="56">
        <v>71</v>
      </c>
      <c r="F6" s="33" t="s">
        <v>38</v>
      </c>
      <c r="G6" s="33" t="s">
        <v>39</v>
      </c>
      <c r="H6" s="16" t="s">
        <v>54</v>
      </c>
      <c r="I6" s="19"/>
      <c r="J6" s="11"/>
      <c r="K6" s="11"/>
      <c r="L6" s="11"/>
      <c r="M6" s="11"/>
      <c r="N6" s="11"/>
      <c r="O6" s="11"/>
      <c r="P6" s="11"/>
      <c r="Q6" s="11"/>
      <c r="R6" s="11"/>
      <c r="DJ6" s="6"/>
    </row>
    <row r="7" spans="1:114" x14ac:dyDescent="0.2">
      <c r="B7" s="55">
        <v>45733</v>
      </c>
      <c r="C7" s="31" t="s">
        <v>40</v>
      </c>
      <c r="D7" s="32">
        <v>3</v>
      </c>
      <c r="E7" s="56">
        <v>70.8</v>
      </c>
      <c r="F7" s="33" t="s">
        <v>38</v>
      </c>
      <c r="G7" s="33" t="s">
        <v>39</v>
      </c>
      <c r="H7" s="16" t="s">
        <v>54</v>
      </c>
      <c r="I7" s="11"/>
      <c r="J7" s="11"/>
      <c r="K7" s="13"/>
      <c r="L7" s="13"/>
      <c r="M7" s="14"/>
      <c r="N7" s="15"/>
      <c r="P7" s="13"/>
      <c r="DJ7" s="6"/>
    </row>
    <row r="8" spans="1:114" x14ac:dyDescent="0.2">
      <c r="B8" s="55">
        <v>45733</v>
      </c>
      <c r="C8" s="31" t="s">
        <v>41</v>
      </c>
      <c r="D8" s="32">
        <v>293</v>
      </c>
      <c r="E8" s="56">
        <v>70.8</v>
      </c>
      <c r="F8" s="33" t="s">
        <v>38</v>
      </c>
      <c r="G8" s="33" t="s">
        <v>39</v>
      </c>
      <c r="H8" s="16" t="s">
        <v>54</v>
      </c>
      <c r="I8" s="11"/>
      <c r="J8" s="11"/>
      <c r="K8" s="13"/>
      <c r="L8" s="13"/>
      <c r="M8" s="14"/>
      <c r="N8" s="15"/>
      <c r="P8" s="13"/>
      <c r="DJ8" s="6"/>
    </row>
    <row r="9" spans="1:114" x14ac:dyDescent="0.2">
      <c r="B9" s="55">
        <v>45733</v>
      </c>
      <c r="C9" s="31" t="s">
        <v>42</v>
      </c>
      <c r="D9" s="32">
        <v>300</v>
      </c>
      <c r="E9" s="56">
        <v>71.5</v>
      </c>
      <c r="F9" s="33" t="s">
        <v>38</v>
      </c>
      <c r="G9" s="33" t="s">
        <v>39</v>
      </c>
      <c r="H9" s="16" t="s">
        <v>54</v>
      </c>
      <c r="I9" s="11"/>
      <c r="J9" s="11"/>
      <c r="K9" s="13"/>
      <c r="L9" s="13"/>
      <c r="M9" s="14"/>
      <c r="N9" s="15"/>
      <c r="P9" s="13"/>
      <c r="DJ9" s="6"/>
    </row>
    <row r="10" spans="1:114" x14ac:dyDescent="0.2">
      <c r="B10" s="55">
        <v>45733</v>
      </c>
      <c r="C10" s="31" t="s">
        <v>43</v>
      </c>
      <c r="D10" s="32">
        <v>65</v>
      </c>
      <c r="E10" s="56">
        <v>70.5</v>
      </c>
      <c r="F10" s="33" t="s">
        <v>38</v>
      </c>
      <c r="G10" s="33" t="s">
        <v>39</v>
      </c>
      <c r="H10" s="16" t="s">
        <v>54</v>
      </c>
      <c r="I10" s="11"/>
      <c r="J10" s="11"/>
      <c r="K10" s="13"/>
      <c r="L10" s="13"/>
      <c r="M10" s="14"/>
      <c r="N10" s="15"/>
      <c r="P10" s="13"/>
      <c r="DJ10" s="6"/>
    </row>
    <row r="11" spans="1:114" ht="12.75" customHeight="1" x14ac:dyDescent="0.2">
      <c r="B11" s="55">
        <v>45733</v>
      </c>
      <c r="C11" s="31" t="s">
        <v>44</v>
      </c>
      <c r="D11" s="32">
        <v>3</v>
      </c>
      <c r="E11" s="56">
        <v>70.5</v>
      </c>
      <c r="F11" s="33" t="s">
        <v>38</v>
      </c>
      <c r="G11" s="33" t="s">
        <v>39</v>
      </c>
      <c r="H11" s="16" t="s">
        <v>54</v>
      </c>
      <c r="I11" s="11"/>
      <c r="J11" s="11"/>
      <c r="K11" s="13"/>
      <c r="L11" s="13"/>
      <c r="M11" s="14"/>
      <c r="N11" s="15"/>
      <c r="P11" s="13"/>
      <c r="DJ11" s="6"/>
    </row>
    <row r="12" spans="1:114" ht="12.75" customHeight="1" x14ac:dyDescent="0.2">
      <c r="B12" s="55">
        <v>45733</v>
      </c>
      <c r="C12" s="31" t="s">
        <v>45</v>
      </c>
      <c r="D12" s="32">
        <v>25</v>
      </c>
      <c r="E12" s="56">
        <v>70.5</v>
      </c>
      <c r="F12" s="33" t="s">
        <v>38</v>
      </c>
      <c r="G12" s="33" t="s">
        <v>39</v>
      </c>
      <c r="H12" s="16" t="s">
        <v>54</v>
      </c>
      <c r="I12" s="11"/>
      <c r="J12" s="11"/>
      <c r="K12" s="13"/>
      <c r="L12" s="13"/>
      <c r="M12" s="14"/>
      <c r="N12" s="15"/>
      <c r="P12" s="13"/>
      <c r="DJ12" s="6"/>
    </row>
    <row r="13" spans="1:114" x14ac:dyDescent="0.2">
      <c r="B13" s="55">
        <v>45733</v>
      </c>
      <c r="C13" s="31" t="s">
        <v>46</v>
      </c>
      <c r="D13" s="32">
        <v>207</v>
      </c>
      <c r="E13" s="56">
        <v>70.5</v>
      </c>
      <c r="F13" s="33" t="s">
        <v>38</v>
      </c>
      <c r="G13" s="33" t="s">
        <v>39</v>
      </c>
      <c r="H13" s="16" t="s">
        <v>54</v>
      </c>
      <c r="I13" s="11"/>
      <c r="J13" s="11"/>
      <c r="K13" s="13"/>
      <c r="L13" s="13"/>
      <c r="M13" s="14"/>
      <c r="N13" s="15"/>
      <c r="P13" s="13"/>
      <c r="DJ13" s="6"/>
    </row>
    <row r="14" spans="1:114" x14ac:dyDescent="0.2">
      <c r="A14" s="1"/>
      <c r="B14" s="55">
        <v>45733</v>
      </c>
      <c r="C14" s="31" t="s">
        <v>47</v>
      </c>
      <c r="D14" s="32">
        <v>300</v>
      </c>
      <c r="E14" s="56">
        <v>71</v>
      </c>
      <c r="F14" s="33" t="s">
        <v>38</v>
      </c>
      <c r="G14" s="33" t="s">
        <v>39</v>
      </c>
      <c r="H14" s="16" t="s">
        <v>54</v>
      </c>
      <c r="I14" s="11"/>
      <c r="J14" s="11"/>
      <c r="K14" s="13"/>
      <c r="L14" s="13"/>
      <c r="M14" s="14"/>
      <c r="N14" s="15"/>
      <c r="P14" s="13"/>
      <c r="DJ14" s="6"/>
    </row>
    <row r="15" spans="1:114" x14ac:dyDescent="0.2">
      <c r="A15" s="1"/>
      <c r="B15" s="55">
        <v>45733</v>
      </c>
      <c r="C15" s="31" t="s">
        <v>48</v>
      </c>
      <c r="D15" s="32">
        <v>300</v>
      </c>
      <c r="E15" s="56">
        <v>71.5</v>
      </c>
      <c r="F15" s="33" t="s">
        <v>38</v>
      </c>
      <c r="G15" s="33" t="s">
        <v>39</v>
      </c>
      <c r="H15" s="16" t="s">
        <v>54</v>
      </c>
      <c r="I15" s="11"/>
      <c r="J15" s="11"/>
      <c r="K15" s="13"/>
      <c r="L15" s="13"/>
      <c r="M15" s="14"/>
      <c r="N15" s="15"/>
      <c r="P15" s="13"/>
      <c r="DJ15" s="6"/>
    </row>
    <row r="16" spans="1:114" x14ac:dyDescent="0.2">
      <c r="A16" s="1"/>
      <c r="B16" s="55">
        <v>45733</v>
      </c>
      <c r="C16" s="31" t="s">
        <v>49</v>
      </c>
      <c r="D16" s="32">
        <v>89</v>
      </c>
      <c r="E16" s="56">
        <v>72</v>
      </c>
      <c r="F16" s="33" t="s">
        <v>38</v>
      </c>
      <c r="G16" s="33" t="s">
        <v>39</v>
      </c>
      <c r="H16" s="16" t="s">
        <v>54</v>
      </c>
      <c r="I16" s="11"/>
      <c r="J16" s="11"/>
      <c r="K16" s="13"/>
      <c r="L16" s="13"/>
      <c r="M16" s="14"/>
      <c r="N16" s="15"/>
      <c r="P16" s="13"/>
      <c r="DJ16" s="6"/>
    </row>
    <row r="17" spans="2:8" x14ac:dyDescent="0.2">
      <c r="B17" s="55">
        <v>45733</v>
      </c>
      <c r="C17" s="31" t="s">
        <v>49</v>
      </c>
      <c r="D17" s="32">
        <v>211</v>
      </c>
      <c r="E17" s="56">
        <v>72</v>
      </c>
      <c r="F17" s="33" t="s">
        <v>38</v>
      </c>
      <c r="G17" s="33" t="s">
        <v>39</v>
      </c>
      <c r="H17" s="16" t="s">
        <v>54</v>
      </c>
    </row>
    <row r="18" spans="2:8" x14ac:dyDescent="0.2">
      <c r="B18" s="55">
        <v>45733</v>
      </c>
      <c r="C18" s="31" t="s">
        <v>50</v>
      </c>
      <c r="D18" s="32">
        <v>500</v>
      </c>
      <c r="E18" s="56">
        <v>70.5</v>
      </c>
      <c r="F18" s="33" t="s">
        <v>38</v>
      </c>
      <c r="G18" s="33" t="s">
        <v>39</v>
      </c>
      <c r="H18" s="16" t="s">
        <v>54</v>
      </c>
    </row>
    <row r="19" spans="2:8" x14ac:dyDescent="0.2">
      <c r="B19" s="55">
        <v>45733</v>
      </c>
      <c r="C19" s="31" t="s">
        <v>51</v>
      </c>
      <c r="D19" s="32">
        <v>150</v>
      </c>
      <c r="E19" s="56">
        <v>70.900000000000006</v>
      </c>
      <c r="F19" s="33" t="s">
        <v>38</v>
      </c>
      <c r="G19" s="33" t="s">
        <v>39</v>
      </c>
      <c r="H19" s="16" t="s">
        <v>54</v>
      </c>
    </row>
    <row r="20" spans="2:8" x14ac:dyDescent="0.2">
      <c r="B20" s="55">
        <v>45733</v>
      </c>
      <c r="C20" s="31" t="s">
        <v>51</v>
      </c>
      <c r="D20" s="32">
        <v>150</v>
      </c>
      <c r="E20" s="56">
        <v>70.900000000000006</v>
      </c>
      <c r="F20" s="33" t="s">
        <v>38</v>
      </c>
      <c r="G20" s="33" t="s">
        <v>39</v>
      </c>
      <c r="H20" s="16" t="s">
        <v>54</v>
      </c>
    </row>
    <row r="21" spans="2:8" x14ac:dyDescent="0.2">
      <c r="B21" s="55">
        <v>45733</v>
      </c>
      <c r="C21" s="31" t="s">
        <v>52</v>
      </c>
      <c r="D21" s="32">
        <v>73</v>
      </c>
      <c r="E21" s="56">
        <v>70.3</v>
      </c>
      <c r="F21" s="33" t="s">
        <v>38</v>
      </c>
      <c r="G21" s="33" t="s">
        <v>39</v>
      </c>
      <c r="H21" s="16" t="s">
        <v>54</v>
      </c>
    </row>
    <row r="22" spans="2:8" x14ac:dyDescent="0.2">
      <c r="B22" s="55">
        <v>45733</v>
      </c>
      <c r="C22" s="31" t="s">
        <v>53</v>
      </c>
      <c r="D22" s="32">
        <v>2</v>
      </c>
      <c r="E22" s="56">
        <v>70.900000000000006</v>
      </c>
      <c r="F22" s="33" t="s">
        <v>38</v>
      </c>
      <c r="G22" s="33" t="s">
        <v>39</v>
      </c>
      <c r="H22" s="16" t="s">
        <v>54</v>
      </c>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sheetData>
  <mergeCells count="2">
    <mergeCell ref="B2:B3"/>
    <mergeCell ref="B4:D4"/>
  </mergeCells>
  <conditionalFormatting sqref="B6:H39">
    <cfRule type="notContainsBlanks" dxfId="4"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D700F46-0EF8-4D10-9B4C-E8C62448014D}">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5DC6-EB65-4BD6-93A6-221209C0DDB4}">
  <dimension ref="A1:DJ44"/>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16</v>
      </c>
      <c r="E2" s="1"/>
      <c r="F2" s="1"/>
      <c r="G2" s="1"/>
      <c r="H2" s="1"/>
      <c r="I2" s="1"/>
      <c r="J2" s="1"/>
      <c r="K2" s="1"/>
      <c r="L2" s="1"/>
      <c r="M2" s="1"/>
      <c r="N2" s="1"/>
      <c r="O2" s="1"/>
      <c r="P2" s="1"/>
      <c r="Q2" s="1"/>
      <c r="R2" s="1"/>
    </row>
    <row r="3" spans="1:114" s="6" customFormat="1" ht="17.25" customHeight="1" x14ac:dyDescent="0.2">
      <c r="B3" s="91"/>
      <c r="C3" s="29" t="s">
        <v>0</v>
      </c>
      <c r="E3" s="1"/>
      <c r="F3" s="1"/>
      <c r="G3" s="1"/>
      <c r="H3" s="1"/>
      <c r="I3" s="1"/>
      <c r="J3" s="1"/>
      <c r="K3" s="1"/>
      <c r="L3" s="1"/>
      <c r="M3" s="1"/>
      <c r="N3" s="1"/>
      <c r="O3" s="1"/>
      <c r="P3" s="1"/>
      <c r="Q3" s="1"/>
      <c r="R3" s="1"/>
    </row>
    <row r="4" spans="1:114" s="8" customFormat="1" ht="17.25" customHeight="1" thickBot="1" x14ac:dyDescent="0.25">
      <c r="A4" s="7"/>
      <c r="B4" s="92"/>
      <c r="C4" s="92"/>
      <c r="D4" s="93"/>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3</v>
      </c>
      <c r="C5" s="44" t="s">
        <v>23</v>
      </c>
      <c r="D5" s="44" t="s">
        <v>5</v>
      </c>
      <c r="E5" s="44" t="s">
        <v>6</v>
      </c>
      <c r="F5" s="44" t="s">
        <v>7</v>
      </c>
      <c r="G5" s="44" t="s">
        <v>8</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45734</v>
      </c>
      <c r="C6" s="31" t="s">
        <v>55</v>
      </c>
      <c r="D6" s="32">
        <v>13</v>
      </c>
      <c r="E6" s="56">
        <v>72.2</v>
      </c>
      <c r="F6" s="33" t="s">
        <v>38</v>
      </c>
      <c r="G6" s="33" t="s">
        <v>39</v>
      </c>
      <c r="H6" s="16" t="s">
        <v>54</v>
      </c>
      <c r="I6" s="19"/>
      <c r="J6" s="11"/>
      <c r="K6" s="11"/>
      <c r="L6" s="11"/>
      <c r="M6" s="11"/>
      <c r="N6" s="11"/>
      <c r="O6" s="11"/>
      <c r="P6" s="11"/>
      <c r="Q6" s="11"/>
      <c r="R6" s="11"/>
      <c r="DJ6" s="6"/>
    </row>
    <row r="7" spans="1:114" x14ac:dyDescent="0.2">
      <c r="B7" s="55">
        <v>45734</v>
      </c>
      <c r="C7" s="31" t="s">
        <v>55</v>
      </c>
      <c r="D7" s="32">
        <v>41</v>
      </c>
      <c r="E7" s="56">
        <v>72.2</v>
      </c>
      <c r="F7" s="33" t="s">
        <v>38</v>
      </c>
      <c r="G7" s="33" t="s">
        <v>39</v>
      </c>
      <c r="H7" s="16" t="s">
        <v>54</v>
      </c>
      <c r="I7" s="11"/>
      <c r="J7" s="11"/>
      <c r="K7" s="13"/>
      <c r="L7" s="13"/>
      <c r="M7" s="14"/>
      <c r="N7" s="15"/>
      <c r="P7" s="13"/>
      <c r="DJ7" s="6"/>
    </row>
    <row r="8" spans="1:114" x14ac:dyDescent="0.2">
      <c r="B8" s="55">
        <v>45734</v>
      </c>
      <c r="C8" s="31" t="s">
        <v>56</v>
      </c>
      <c r="D8" s="32">
        <v>246</v>
      </c>
      <c r="E8" s="56">
        <v>72.2</v>
      </c>
      <c r="F8" s="33" t="s">
        <v>38</v>
      </c>
      <c r="G8" s="33" t="s">
        <v>39</v>
      </c>
      <c r="H8" s="16" t="s">
        <v>54</v>
      </c>
      <c r="I8" s="11"/>
      <c r="J8" s="11"/>
      <c r="K8" s="13"/>
      <c r="L8" s="13"/>
      <c r="M8" s="14"/>
      <c r="N8" s="15"/>
      <c r="P8" s="13"/>
      <c r="DJ8" s="6"/>
    </row>
    <row r="9" spans="1:114" x14ac:dyDescent="0.2">
      <c r="B9" s="55">
        <v>45734</v>
      </c>
      <c r="C9" s="31" t="s">
        <v>57</v>
      </c>
      <c r="D9" s="32">
        <v>55</v>
      </c>
      <c r="E9" s="56">
        <v>72.900000000000006</v>
      </c>
      <c r="F9" s="33" t="s">
        <v>38</v>
      </c>
      <c r="G9" s="33" t="s">
        <v>39</v>
      </c>
      <c r="H9" s="16" t="s">
        <v>54</v>
      </c>
      <c r="I9" s="11"/>
      <c r="J9" s="11"/>
      <c r="K9" s="13"/>
      <c r="L9" s="13"/>
      <c r="M9" s="14"/>
      <c r="N9" s="15"/>
      <c r="P9" s="13"/>
      <c r="DJ9" s="6"/>
    </row>
    <row r="10" spans="1:114" x14ac:dyDescent="0.2">
      <c r="B10" s="55">
        <v>45734</v>
      </c>
      <c r="C10" s="31" t="s">
        <v>57</v>
      </c>
      <c r="D10" s="32">
        <v>245</v>
      </c>
      <c r="E10" s="56">
        <v>72.900000000000006</v>
      </c>
      <c r="F10" s="33" t="s">
        <v>38</v>
      </c>
      <c r="G10" s="33" t="s">
        <v>39</v>
      </c>
      <c r="H10" s="16" t="s">
        <v>54</v>
      </c>
      <c r="I10" s="11"/>
      <c r="J10" s="11"/>
      <c r="K10" s="13"/>
      <c r="L10" s="13"/>
      <c r="M10" s="14"/>
      <c r="N10" s="15"/>
      <c r="P10" s="13"/>
      <c r="DJ10" s="6"/>
    </row>
    <row r="11" spans="1:114" ht="12.75" customHeight="1" x14ac:dyDescent="0.2">
      <c r="B11" s="55">
        <v>45734</v>
      </c>
      <c r="C11" s="31" t="s">
        <v>58</v>
      </c>
      <c r="D11" s="32">
        <v>200</v>
      </c>
      <c r="E11" s="56">
        <v>72.900000000000006</v>
      </c>
      <c r="F11" s="33" t="s">
        <v>38</v>
      </c>
      <c r="G11" s="33" t="s">
        <v>39</v>
      </c>
      <c r="H11" s="16" t="s">
        <v>54</v>
      </c>
      <c r="I11" s="11"/>
      <c r="J11" s="11"/>
      <c r="K11" s="13"/>
      <c r="L11" s="13"/>
      <c r="M11" s="14"/>
      <c r="N11" s="15"/>
      <c r="P11" s="13"/>
      <c r="DJ11" s="6"/>
    </row>
    <row r="12" spans="1:114" ht="12.75" customHeight="1" x14ac:dyDescent="0.2">
      <c r="B12" s="55">
        <v>45734</v>
      </c>
      <c r="C12" s="31" t="s">
        <v>59</v>
      </c>
      <c r="D12" s="32">
        <v>109</v>
      </c>
      <c r="E12" s="56">
        <v>73.5</v>
      </c>
      <c r="F12" s="33" t="s">
        <v>38</v>
      </c>
      <c r="G12" s="33" t="s">
        <v>39</v>
      </c>
      <c r="H12" s="16" t="s">
        <v>54</v>
      </c>
      <c r="I12" s="11"/>
      <c r="J12" s="11"/>
      <c r="K12" s="13"/>
      <c r="L12" s="13"/>
      <c r="M12" s="14"/>
      <c r="N12" s="15"/>
      <c r="P12" s="13"/>
      <c r="DJ12" s="6"/>
    </row>
    <row r="13" spans="1:114" x14ac:dyDescent="0.2">
      <c r="B13" s="55">
        <v>45734</v>
      </c>
      <c r="C13" s="31" t="s">
        <v>59</v>
      </c>
      <c r="D13" s="32">
        <v>168</v>
      </c>
      <c r="E13" s="56">
        <v>73.5</v>
      </c>
      <c r="F13" s="33" t="s">
        <v>38</v>
      </c>
      <c r="G13" s="33" t="s">
        <v>39</v>
      </c>
      <c r="H13" s="16" t="s">
        <v>54</v>
      </c>
      <c r="I13" s="11"/>
      <c r="J13" s="11"/>
      <c r="K13" s="13"/>
      <c r="L13" s="13"/>
      <c r="M13" s="14"/>
      <c r="N13" s="15"/>
      <c r="P13" s="13"/>
      <c r="DJ13" s="6"/>
    </row>
    <row r="14" spans="1:114" x14ac:dyDescent="0.2">
      <c r="A14" s="1"/>
      <c r="B14" s="55">
        <v>45734</v>
      </c>
      <c r="C14" s="31" t="s">
        <v>59</v>
      </c>
      <c r="D14" s="32">
        <v>23</v>
      </c>
      <c r="E14" s="56">
        <v>73.5</v>
      </c>
      <c r="F14" s="33" t="s">
        <v>38</v>
      </c>
      <c r="G14" s="33" t="s">
        <v>39</v>
      </c>
      <c r="H14" s="16" t="s">
        <v>54</v>
      </c>
      <c r="I14" s="11"/>
      <c r="J14" s="11"/>
      <c r="K14" s="13"/>
      <c r="L14" s="13"/>
      <c r="M14" s="14"/>
      <c r="N14" s="15"/>
      <c r="P14" s="13"/>
      <c r="DJ14" s="6"/>
    </row>
    <row r="15" spans="1:114" x14ac:dyDescent="0.2">
      <c r="A15" s="1"/>
      <c r="B15" s="55">
        <v>45734</v>
      </c>
      <c r="C15" s="31" t="s">
        <v>60</v>
      </c>
      <c r="D15" s="32">
        <v>300</v>
      </c>
      <c r="E15" s="56">
        <v>73.8</v>
      </c>
      <c r="F15" s="33" t="s">
        <v>38</v>
      </c>
      <c r="G15" s="33" t="s">
        <v>39</v>
      </c>
      <c r="H15" s="16" t="s">
        <v>54</v>
      </c>
      <c r="I15" s="11"/>
      <c r="J15" s="11"/>
      <c r="K15" s="13"/>
      <c r="L15" s="13"/>
      <c r="M15" s="14"/>
      <c r="N15" s="15"/>
      <c r="P15" s="13"/>
      <c r="DJ15" s="6"/>
    </row>
    <row r="16" spans="1:114" x14ac:dyDescent="0.2">
      <c r="A16" s="1"/>
      <c r="B16" s="55">
        <v>45734</v>
      </c>
      <c r="C16" s="31" t="s">
        <v>61</v>
      </c>
      <c r="D16" s="32">
        <v>88</v>
      </c>
      <c r="E16" s="56">
        <v>73.5</v>
      </c>
      <c r="F16" s="33" t="s">
        <v>38</v>
      </c>
      <c r="G16" s="33" t="s">
        <v>39</v>
      </c>
      <c r="H16" s="16" t="s">
        <v>54</v>
      </c>
      <c r="I16" s="11"/>
      <c r="J16" s="11"/>
      <c r="K16" s="13"/>
      <c r="L16" s="13"/>
      <c r="M16" s="14"/>
      <c r="N16" s="15"/>
      <c r="P16" s="13"/>
      <c r="DJ16" s="6"/>
    </row>
    <row r="17" spans="2:8" x14ac:dyDescent="0.2">
      <c r="B17" s="55">
        <v>45734</v>
      </c>
      <c r="C17" s="31" t="s">
        <v>61</v>
      </c>
      <c r="D17" s="32">
        <v>212</v>
      </c>
      <c r="E17" s="56">
        <v>73.5</v>
      </c>
      <c r="F17" s="33" t="s">
        <v>38</v>
      </c>
      <c r="G17" s="33" t="s">
        <v>39</v>
      </c>
      <c r="H17" s="16" t="s">
        <v>54</v>
      </c>
    </row>
    <row r="18" spans="2:8" x14ac:dyDescent="0.2">
      <c r="B18" s="55">
        <v>45734</v>
      </c>
      <c r="C18" s="31" t="s">
        <v>58</v>
      </c>
      <c r="D18" s="32">
        <v>300</v>
      </c>
      <c r="E18" s="56">
        <v>73</v>
      </c>
      <c r="F18" s="33" t="s">
        <v>38</v>
      </c>
      <c r="G18" s="33" t="s">
        <v>39</v>
      </c>
      <c r="H18" s="16" t="s">
        <v>54</v>
      </c>
    </row>
    <row r="19" spans="2:8" x14ac:dyDescent="0.2">
      <c r="B19" s="55">
        <v>45734</v>
      </c>
      <c r="C19" s="31" t="s">
        <v>62</v>
      </c>
      <c r="D19" s="32">
        <v>250</v>
      </c>
      <c r="E19" s="56">
        <v>73.400000000000006</v>
      </c>
      <c r="F19" s="33" t="s">
        <v>38</v>
      </c>
      <c r="G19" s="33" t="s">
        <v>39</v>
      </c>
      <c r="H19" s="16" t="s">
        <v>54</v>
      </c>
    </row>
    <row r="20" spans="2:8" x14ac:dyDescent="0.2">
      <c r="B20" s="55">
        <v>45734</v>
      </c>
      <c r="C20" s="31" t="s">
        <v>63</v>
      </c>
      <c r="D20" s="32">
        <v>300</v>
      </c>
      <c r="E20" s="56">
        <v>72.7</v>
      </c>
      <c r="F20" s="33" t="s">
        <v>38</v>
      </c>
      <c r="G20" s="33" t="s">
        <v>39</v>
      </c>
      <c r="H20" s="16" t="s">
        <v>54</v>
      </c>
    </row>
    <row r="21" spans="2:8" x14ac:dyDescent="0.2">
      <c r="B21" s="55">
        <v>45734</v>
      </c>
      <c r="C21" s="31" t="s">
        <v>64</v>
      </c>
      <c r="D21" s="32">
        <v>235</v>
      </c>
      <c r="E21" s="56">
        <v>73</v>
      </c>
      <c r="F21" s="33" t="s">
        <v>38</v>
      </c>
      <c r="G21" s="33" t="s">
        <v>39</v>
      </c>
      <c r="H21" s="16" t="s">
        <v>54</v>
      </c>
    </row>
    <row r="22" spans="2:8" x14ac:dyDescent="0.2">
      <c r="B22" s="55">
        <v>45734</v>
      </c>
      <c r="C22" s="31" t="s">
        <v>64</v>
      </c>
      <c r="D22" s="32">
        <v>65</v>
      </c>
      <c r="E22" s="56">
        <v>73</v>
      </c>
      <c r="F22" s="33" t="s">
        <v>38</v>
      </c>
      <c r="G22" s="33" t="s">
        <v>39</v>
      </c>
      <c r="H22" s="16" t="s">
        <v>54</v>
      </c>
    </row>
    <row r="23" spans="2:8" x14ac:dyDescent="0.2">
      <c r="B23" s="55">
        <v>45734</v>
      </c>
      <c r="C23" s="31" t="s">
        <v>65</v>
      </c>
      <c r="D23" s="32">
        <v>37</v>
      </c>
      <c r="E23" s="56">
        <v>72.099999999999994</v>
      </c>
      <c r="F23" s="33" t="s">
        <v>38</v>
      </c>
      <c r="G23" s="33" t="s">
        <v>39</v>
      </c>
      <c r="H23" s="16" t="s">
        <v>54</v>
      </c>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row r="40" spans="2:8" x14ac:dyDescent="0.2">
      <c r="B40" s="55"/>
      <c r="C40" s="31"/>
      <c r="D40" s="32"/>
      <c r="E40" s="56"/>
      <c r="F40" s="33"/>
      <c r="G40" s="33"/>
      <c r="H40" s="16"/>
    </row>
    <row r="41" spans="2:8" x14ac:dyDescent="0.2">
      <c r="B41" s="55"/>
      <c r="C41" s="31"/>
      <c r="D41" s="32"/>
      <c r="E41" s="56"/>
      <c r="F41" s="33"/>
      <c r="G41" s="33"/>
      <c r="H41" s="16"/>
    </row>
    <row r="42" spans="2:8" x14ac:dyDescent="0.2">
      <c r="B42" s="55"/>
      <c r="C42" s="31"/>
      <c r="D42" s="32"/>
      <c r="E42" s="56"/>
      <c r="F42" s="33"/>
      <c r="G42" s="33"/>
      <c r="H42" s="16"/>
    </row>
    <row r="43" spans="2:8" x14ac:dyDescent="0.2">
      <c r="B43" s="55"/>
      <c r="C43" s="31"/>
      <c r="D43" s="32"/>
      <c r="E43" s="56"/>
      <c r="F43" s="33"/>
      <c r="G43" s="33"/>
      <c r="H43" s="16"/>
    </row>
    <row r="44" spans="2:8" x14ac:dyDescent="0.2">
      <c r="B44" s="55"/>
      <c r="C44" s="31"/>
      <c r="D44" s="32"/>
      <c r="E44" s="56"/>
      <c r="F44" s="33"/>
      <c r="G44" s="33"/>
      <c r="H44" s="16"/>
    </row>
  </sheetData>
  <mergeCells count="2">
    <mergeCell ref="B2:B3"/>
    <mergeCell ref="B4:D4"/>
  </mergeCells>
  <conditionalFormatting sqref="B6:H44">
    <cfRule type="notContainsBlanks" dxfId="3"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FEDB17A-177F-41FF-A2AC-C0641AD4B962}">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C2DB-7915-48D9-8882-DBC2EE335FE8}">
  <dimension ref="A1:DJ52"/>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16</v>
      </c>
      <c r="E2" s="1"/>
      <c r="F2" s="1"/>
      <c r="G2" s="1"/>
      <c r="H2" s="1"/>
      <c r="I2" s="1"/>
      <c r="J2" s="1"/>
      <c r="K2" s="1"/>
      <c r="L2" s="1"/>
      <c r="M2" s="1"/>
      <c r="N2" s="1"/>
      <c r="O2" s="1"/>
      <c r="P2" s="1"/>
      <c r="Q2" s="1"/>
      <c r="R2" s="1"/>
    </row>
    <row r="3" spans="1:114" s="6" customFormat="1" ht="17.25" customHeight="1" x14ac:dyDescent="0.2">
      <c r="B3" s="91"/>
      <c r="C3" s="29" t="s">
        <v>0</v>
      </c>
      <c r="E3" s="1"/>
      <c r="F3" s="1"/>
      <c r="G3" s="1"/>
      <c r="H3" s="1"/>
      <c r="I3" s="1"/>
      <c r="J3" s="1"/>
      <c r="K3" s="1"/>
      <c r="L3" s="1"/>
      <c r="M3" s="1"/>
      <c r="N3" s="1"/>
      <c r="O3" s="1"/>
      <c r="P3" s="1"/>
      <c r="Q3" s="1"/>
      <c r="R3" s="1"/>
    </row>
    <row r="4" spans="1:114" s="8" customFormat="1" ht="17.25" customHeight="1" thickBot="1" x14ac:dyDescent="0.25">
      <c r="A4" s="7"/>
      <c r="B4" s="92"/>
      <c r="C4" s="92"/>
      <c r="D4" s="93"/>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3</v>
      </c>
      <c r="C5" s="44" t="s">
        <v>23</v>
      </c>
      <c r="D5" s="44" t="s">
        <v>5</v>
      </c>
      <c r="E5" s="44" t="s">
        <v>6</v>
      </c>
      <c r="F5" s="44" t="s">
        <v>7</v>
      </c>
      <c r="G5" s="44" t="s">
        <v>8</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45735</v>
      </c>
      <c r="C6" s="31" t="s">
        <v>66</v>
      </c>
      <c r="D6" s="32">
        <v>300</v>
      </c>
      <c r="E6" s="56">
        <v>72.5</v>
      </c>
      <c r="F6" s="33" t="s">
        <v>38</v>
      </c>
      <c r="G6" s="33" t="s">
        <v>39</v>
      </c>
      <c r="H6" s="16" t="s">
        <v>54</v>
      </c>
      <c r="I6" s="19"/>
      <c r="J6" s="11"/>
      <c r="K6" s="11"/>
      <c r="L6" s="11"/>
      <c r="M6" s="11"/>
      <c r="N6" s="11"/>
      <c r="O6" s="11"/>
      <c r="P6" s="11"/>
      <c r="Q6" s="11"/>
      <c r="R6" s="11"/>
      <c r="DJ6" s="6"/>
    </row>
    <row r="7" spans="1:114" x14ac:dyDescent="0.2">
      <c r="B7" s="55">
        <v>45735</v>
      </c>
      <c r="C7" s="31" t="s">
        <v>67</v>
      </c>
      <c r="D7" s="32">
        <v>104</v>
      </c>
      <c r="E7" s="56">
        <v>73.099999999999994</v>
      </c>
      <c r="F7" s="33" t="s">
        <v>38</v>
      </c>
      <c r="G7" s="33" t="s">
        <v>39</v>
      </c>
      <c r="H7" s="16" t="s">
        <v>54</v>
      </c>
      <c r="I7" s="11"/>
      <c r="J7" s="11"/>
      <c r="K7" s="13"/>
      <c r="L7" s="13"/>
      <c r="M7" s="14"/>
      <c r="N7" s="15"/>
      <c r="P7" s="13"/>
      <c r="DJ7" s="6"/>
    </row>
    <row r="8" spans="1:114" x14ac:dyDescent="0.2">
      <c r="B8" s="55">
        <v>45735</v>
      </c>
      <c r="C8" s="31" t="s">
        <v>67</v>
      </c>
      <c r="D8" s="32">
        <v>196</v>
      </c>
      <c r="E8" s="56">
        <v>73.099999999999994</v>
      </c>
      <c r="F8" s="33" t="s">
        <v>38</v>
      </c>
      <c r="G8" s="33" t="s">
        <v>39</v>
      </c>
      <c r="H8" s="16" t="s">
        <v>54</v>
      </c>
      <c r="I8" s="11"/>
      <c r="J8" s="11"/>
      <c r="K8" s="13"/>
      <c r="L8" s="13"/>
      <c r="M8" s="14"/>
      <c r="N8" s="15"/>
      <c r="P8" s="13"/>
      <c r="DJ8" s="6"/>
    </row>
    <row r="9" spans="1:114" x14ac:dyDescent="0.2">
      <c r="B9" s="55">
        <v>45735</v>
      </c>
      <c r="C9" s="31" t="s">
        <v>68</v>
      </c>
      <c r="D9" s="32">
        <v>300</v>
      </c>
      <c r="E9" s="56">
        <v>74</v>
      </c>
      <c r="F9" s="33" t="s">
        <v>38</v>
      </c>
      <c r="G9" s="33" t="s">
        <v>39</v>
      </c>
      <c r="H9" s="16" t="s">
        <v>54</v>
      </c>
      <c r="I9" s="11"/>
      <c r="J9" s="11"/>
      <c r="K9" s="13"/>
      <c r="L9" s="13"/>
      <c r="M9" s="14"/>
      <c r="N9" s="15"/>
      <c r="P9" s="13"/>
      <c r="DJ9" s="6"/>
    </row>
    <row r="10" spans="1:114" x14ac:dyDescent="0.2">
      <c r="B10" s="55">
        <v>45735</v>
      </c>
      <c r="C10" s="31" t="s">
        <v>69</v>
      </c>
      <c r="D10" s="32">
        <v>300</v>
      </c>
      <c r="E10" s="56">
        <v>73.599999999999994</v>
      </c>
      <c r="F10" s="33" t="s">
        <v>38</v>
      </c>
      <c r="G10" s="33" t="s">
        <v>39</v>
      </c>
      <c r="H10" s="16" t="s">
        <v>54</v>
      </c>
      <c r="I10" s="11"/>
      <c r="J10" s="11"/>
      <c r="K10" s="13"/>
      <c r="L10" s="13"/>
      <c r="M10" s="14"/>
      <c r="N10" s="15"/>
      <c r="P10" s="13"/>
      <c r="DJ10" s="6"/>
    </row>
    <row r="11" spans="1:114" ht="12.75" customHeight="1" x14ac:dyDescent="0.2">
      <c r="B11" s="55">
        <v>45735</v>
      </c>
      <c r="C11" s="31" t="s">
        <v>70</v>
      </c>
      <c r="D11" s="32">
        <v>300</v>
      </c>
      <c r="E11" s="56">
        <v>73.400000000000006</v>
      </c>
      <c r="F11" s="33" t="s">
        <v>38</v>
      </c>
      <c r="G11" s="33" t="s">
        <v>39</v>
      </c>
      <c r="H11" s="16" t="s">
        <v>54</v>
      </c>
      <c r="I11" s="11"/>
      <c r="J11" s="11"/>
      <c r="K11" s="13"/>
      <c r="L11" s="13"/>
      <c r="M11" s="14"/>
      <c r="N11" s="15"/>
      <c r="P11" s="13"/>
      <c r="DJ11" s="6"/>
    </row>
    <row r="12" spans="1:114" ht="12.75" customHeight="1" x14ac:dyDescent="0.2">
      <c r="B12" s="55">
        <v>45735</v>
      </c>
      <c r="C12" s="31" t="s">
        <v>70</v>
      </c>
      <c r="D12" s="32">
        <v>162</v>
      </c>
      <c r="E12" s="56">
        <v>73.5</v>
      </c>
      <c r="F12" s="33" t="s">
        <v>38</v>
      </c>
      <c r="G12" s="33" t="s">
        <v>39</v>
      </c>
      <c r="H12" s="16" t="s">
        <v>54</v>
      </c>
      <c r="I12" s="11"/>
      <c r="J12" s="11"/>
      <c r="K12" s="13"/>
      <c r="L12" s="13"/>
      <c r="M12" s="14"/>
      <c r="N12" s="15"/>
      <c r="P12" s="13"/>
      <c r="DJ12" s="6"/>
    </row>
    <row r="13" spans="1:114" x14ac:dyDescent="0.2">
      <c r="B13" s="55">
        <v>45735</v>
      </c>
      <c r="C13" s="31" t="s">
        <v>70</v>
      </c>
      <c r="D13" s="32">
        <v>138</v>
      </c>
      <c r="E13" s="56">
        <v>73.5</v>
      </c>
      <c r="F13" s="33" t="s">
        <v>38</v>
      </c>
      <c r="G13" s="33" t="s">
        <v>39</v>
      </c>
      <c r="H13" s="16" t="s">
        <v>54</v>
      </c>
      <c r="I13" s="11"/>
      <c r="J13" s="11"/>
      <c r="K13" s="13"/>
      <c r="L13" s="13"/>
      <c r="M13" s="14"/>
      <c r="N13" s="15"/>
      <c r="P13" s="13"/>
      <c r="DJ13" s="6"/>
    </row>
    <row r="14" spans="1:114" x14ac:dyDescent="0.2">
      <c r="A14" s="1"/>
      <c r="B14" s="55">
        <v>45735</v>
      </c>
      <c r="C14" s="31" t="s">
        <v>71</v>
      </c>
      <c r="D14" s="32">
        <v>300</v>
      </c>
      <c r="E14" s="56">
        <v>73.900000000000006</v>
      </c>
      <c r="F14" s="33" t="s">
        <v>38</v>
      </c>
      <c r="G14" s="33" t="s">
        <v>39</v>
      </c>
      <c r="H14" s="16" t="s">
        <v>54</v>
      </c>
      <c r="I14" s="11"/>
      <c r="J14" s="11"/>
      <c r="K14" s="13"/>
      <c r="L14" s="13"/>
      <c r="M14" s="14"/>
      <c r="N14" s="15"/>
      <c r="P14" s="13"/>
      <c r="DJ14" s="6"/>
    </row>
    <row r="15" spans="1:114" x14ac:dyDescent="0.2">
      <c r="A15" s="1"/>
      <c r="B15" s="55">
        <v>45735</v>
      </c>
      <c r="C15" s="31" t="s">
        <v>72</v>
      </c>
      <c r="D15" s="32">
        <v>82</v>
      </c>
      <c r="E15" s="56">
        <v>72.099999999999994</v>
      </c>
      <c r="F15" s="33" t="s">
        <v>38</v>
      </c>
      <c r="G15" s="33" t="s">
        <v>39</v>
      </c>
      <c r="H15" s="16" t="s">
        <v>54</v>
      </c>
      <c r="I15" s="11"/>
      <c r="J15" s="11"/>
      <c r="K15" s="13"/>
      <c r="L15" s="13"/>
      <c r="M15" s="14"/>
      <c r="N15" s="15"/>
      <c r="P15" s="13"/>
      <c r="DJ15" s="6"/>
    </row>
    <row r="16" spans="1:114" x14ac:dyDescent="0.2">
      <c r="A16" s="1"/>
      <c r="B16" s="55">
        <v>45735</v>
      </c>
      <c r="C16" s="31" t="s">
        <v>73</v>
      </c>
      <c r="D16" s="32">
        <v>218</v>
      </c>
      <c r="E16" s="56">
        <v>72.099999999999994</v>
      </c>
      <c r="F16" s="33" t="s">
        <v>38</v>
      </c>
      <c r="G16" s="33" t="s">
        <v>39</v>
      </c>
      <c r="H16" s="16" t="s">
        <v>54</v>
      </c>
      <c r="I16" s="11"/>
      <c r="J16" s="11"/>
      <c r="K16" s="13"/>
      <c r="L16" s="13"/>
      <c r="M16" s="14"/>
      <c r="N16" s="15"/>
      <c r="P16" s="13"/>
      <c r="DJ16" s="6"/>
    </row>
    <row r="17" spans="2:8" x14ac:dyDescent="0.2">
      <c r="B17" s="55">
        <v>45735</v>
      </c>
      <c r="C17" s="31" t="s">
        <v>74</v>
      </c>
      <c r="D17" s="32">
        <v>200</v>
      </c>
      <c r="E17" s="56">
        <v>71.8</v>
      </c>
      <c r="F17" s="33" t="s">
        <v>38</v>
      </c>
      <c r="G17" s="33" t="s">
        <v>39</v>
      </c>
      <c r="H17" s="16" t="s">
        <v>54</v>
      </c>
    </row>
    <row r="18" spans="2:8" x14ac:dyDescent="0.2">
      <c r="B18" s="55">
        <v>45735</v>
      </c>
      <c r="C18" s="31" t="s">
        <v>75</v>
      </c>
      <c r="D18" s="32">
        <v>80</v>
      </c>
      <c r="E18" s="56">
        <v>72.2</v>
      </c>
      <c r="F18" s="33" t="s">
        <v>38</v>
      </c>
      <c r="G18" s="33" t="s">
        <v>39</v>
      </c>
      <c r="H18" s="16" t="s">
        <v>54</v>
      </c>
    </row>
    <row r="19" spans="2:8" x14ac:dyDescent="0.2">
      <c r="B19" s="55">
        <v>45735</v>
      </c>
      <c r="C19" s="31" t="s">
        <v>76</v>
      </c>
      <c r="D19" s="32">
        <v>200</v>
      </c>
      <c r="E19" s="56">
        <v>72.099999999999994</v>
      </c>
      <c r="F19" s="33" t="s">
        <v>38</v>
      </c>
      <c r="G19" s="33" t="s">
        <v>39</v>
      </c>
      <c r="H19" s="16" t="s">
        <v>54</v>
      </c>
    </row>
    <row r="20" spans="2:8" x14ac:dyDescent="0.2">
      <c r="B20" s="55">
        <v>45735</v>
      </c>
      <c r="C20" s="31" t="s">
        <v>77</v>
      </c>
      <c r="D20" s="32">
        <v>9</v>
      </c>
      <c r="E20" s="56">
        <v>71.900000000000006</v>
      </c>
      <c r="F20" s="33" t="s">
        <v>38</v>
      </c>
      <c r="G20" s="33" t="s">
        <v>39</v>
      </c>
      <c r="H20" s="16" t="s">
        <v>54</v>
      </c>
    </row>
    <row r="21" spans="2:8" x14ac:dyDescent="0.2">
      <c r="B21" s="55"/>
      <c r="C21" s="31"/>
      <c r="D21" s="32"/>
      <c r="E21" s="56"/>
      <c r="F21" s="33"/>
      <c r="G21" s="33"/>
      <c r="H21" s="16"/>
    </row>
    <row r="22" spans="2:8" x14ac:dyDescent="0.2">
      <c r="B22" s="55"/>
      <c r="C22" s="31"/>
      <c r="D22" s="32"/>
      <c r="E22" s="56"/>
      <c r="F22" s="33"/>
      <c r="G22" s="33"/>
      <c r="H22" s="16"/>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row r="40" spans="2:8" x14ac:dyDescent="0.2">
      <c r="B40" s="55"/>
      <c r="C40" s="31"/>
      <c r="D40" s="32"/>
      <c r="E40" s="56"/>
      <c r="F40" s="33"/>
      <c r="G40" s="33"/>
      <c r="H40" s="16"/>
    </row>
    <row r="41" spans="2:8" x14ac:dyDescent="0.2">
      <c r="B41" s="55"/>
      <c r="C41" s="31"/>
      <c r="D41" s="32"/>
      <c r="E41" s="56"/>
      <c r="F41" s="33"/>
      <c r="G41" s="33"/>
      <c r="H41" s="16"/>
    </row>
    <row r="42" spans="2:8" x14ac:dyDescent="0.2">
      <c r="B42" s="55"/>
      <c r="C42" s="31"/>
      <c r="D42" s="32"/>
      <c r="E42" s="56"/>
      <c r="F42" s="33"/>
      <c r="G42" s="33"/>
      <c r="H42" s="16"/>
    </row>
    <row r="43" spans="2:8" x14ac:dyDescent="0.2">
      <c r="B43" s="55"/>
      <c r="C43" s="31"/>
      <c r="D43" s="32"/>
      <c r="E43" s="56"/>
      <c r="F43" s="33"/>
      <c r="G43" s="33"/>
      <c r="H43" s="16"/>
    </row>
    <row r="44" spans="2:8" x14ac:dyDescent="0.2">
      <c r="B44" s="55"/>
      <c r="C44" s="31"/>
      <c r="D44" s="32"/>
      <c r="E44" s="56"/>
      <c r="F44" s="33"/>
      <c r="G44" s="33"/>
      <c r="H44" s="16"/>
    </row>
    <row r="45" spans="2:8" x14ac:dyDescent="0.2">
      <c r="B45" s="55"/>
      <c r="C45" s="31"/>
      <c r="D45" s="32"/>
      <c r="E45" s="56"/>
      <c r="F45" s="33"/>
      <c r="G45" s="33"/>
      <c r="H45" s="16"/>
    </row>
    <row r="46" spans="2:8" x14ac:dyDescent="0.2">
      <c r="B46" s="55"/>
      <c r="C46" s="31"/>
      <c r="D46" s="32"/>
      <c r="E46" s="56"/>
      <c r="F46" s="33"/>
      <c r="G46" s="33"/>
      <c r="H46" s="16"/>
    </row>
    <row r="47" spans="2:8" x14ac:dyDescent="0.2">
      <c r="B47" s="55"/>
      <c r="C47" s="31"/>
      <c r="D47" s="32"/>
      <c r="E47" s="56"/>
      <c r="F47" s="33"/>
      <c r="G47" s="33"/>
      <c r="H47" s="16"/>
    </row>
    <row r="48" spans="2:8" x14ac:dyDescent="0.2">
      <c r="B48" s="55"/>
      <c r="C48" s="31"/>
      <c r="D48" s="32"/>
      <c r="E48" s="56"/>
      <c r="F48" s="33"/>
      <c r="G48" s="33"/>
      <c r="H48" s="16"/>
    </row>
    <row r="49" spans="2:8" x14ac:dyDescent="0.2">
      <c r="B49" s="55"/>
      <c r="C49" s="31"/>
      <c r="D49" s="32"/>
      <c r="E49" s="56"/>
      <c r="F49" s="33"/>
      <c r="G49" s="33"/>
      <c r="H49" s="16"/>
    </row>
    <row r="50" spans="2:8" x14ac:dyDescent="0.2">
      <c r="B50" s="55"/>
      <c r="C50" s="31"/>
      <c r="D50" s="32"/>
      <c r="E50" s="56"/>
      <c r="F50" s="33"/>
      <c r="G50" s="33"/>
      <c r="H50" s="16"/>
    </row>
    <row r="51" spans="2:8" x14ac:dyDescent="0.2">
      <c r="B51" s="55"/>
      <c r="C51" s="31"/>
      <c r="D51" s="32"/>
      <c r="E51" s="56"/>
      <c r="F51" s="33"/>
      <c r="G51" s="33"/>
      <c r="H51" s="16"/>
    </row>
    <row r="52" spans="2:8" x14ac:dyDescent="0.2">
      <c r="B52" s="55"/>
      <c r="C52" s="31"/>
      <c r="D52" s="32"/>
      <c r="E52" s="56"/>
      <c r="F52" s="33"/>
      <c r="G52" s="33"/>
      <c r="H52" s="16"/>
    </row>
  </sheetData>
  <mergeCells count="2">
    <mergeCell ref="B2:B3"/>
    <mergeCell ref="B4:D4"/>
  </mergeCells>
  <conditionalFormatting sqref="B6:H52">
    <cfRule type="notContainsBlanks" dxfId="2"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3CBD6C-EFCF-40AD-BDE7-5762C4084485}">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87A6-FA6F-4A3C-BB2C-159CA1106714}">
  <dimension ref="A1:DJ49"/>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16</v>
      </c>
      <c r="E2" s="1"/>
      <c r="F2" s="1"/>
      <c r="G2" s="1"/>
      <c r="H2" s="1"/>
      <c r="I2" s="1"/>
      <c r="J2" s="1"/>
      <c r="K2" s="1"/>
      <c r="L2" s="1"/>
      <c r="M2" s="1"/>
      <c r="N2" s="1"/>
      <c r="O2" s="1"/>
      <c r="P2" s="1"/>
      <c r="Q2" s="1"/>
      <c r="R2" s="1"/>
    </row>
    <row r="3" spans="1:114" s="6" customFormat="1" ht="17.25" customHeight="1" x14ac:dyDescent="0.2">
      <c r="B3" s="91"/>
      <c r="C3" s="29" t="s">
        <v>0</v>
      </c>
      <c r="E3" s="1"/>
      <c r="F3" s="1"/>
      <c r="G3" s="1"/>
      <c r="H3" s="1"/>
      <c r="I3" s="1"/>
      <c r="J3" s="1"/>
      <c r="K3" s="1"/>
      <c r="L3" s="1"/>
      <c r="M3" s="1"/>
      <c r="N3" s="1"/>
      <c r="O3" s="1"/>
      <c r="P3" s="1"/>
      <c r="Q3" s="1"/>
      <c r="R3" s="1"/>
    </row>
    <row r="4" spans="1:114" s="8" customFormat="1" ht="17.25" customHeight="1" thickBot="1" x14ac:dyDescent="0.25">
      <c r="A4" s="7"/>
      <c r="B4" s="92"/>
      <c r="C4" s="92"/>
      <c r="D4" s="93"/>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3</v>
      </c>
      <c r="C5" s="44" t="s">
        <v>23</v>
      </c>
      <c r="D5" s="44" t="s">
        <v>5</v>
      </c>
      <c r="E5" s="44" t="s">
        <v>6</v>
      </c>
      <c r="F5" s="44" t="s">
        <v>7</v>
      </c>
      <c r="G5" s="44" t="s">
        <v>8</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45736</v>
      </c>
      <c r="C6" s="31" t="s">
        <v>78</v>
      </c>
      <c r="D6" s="32">
        <v>300</v>
      </c>
      <c r="E6" s="56">
        <v>71.400000000000006</v>
      </c>
      <c r="F6" s="33" t="s">
        <v>38</v>
      </c>
      <c r="G6" s="33" t="s">
        <v>39</v>
      </c>
      <c r="H6" s="16" t="s">
        <v>54</v>
      </c>
      <c r="I6" s="19"/>
      <c r="J6" s="11"/>
      <c r="K6" s="11"/>
      <c r="L6" s="11"/>
      <c r="M6" s="11"/>
      <c r="N6" s="11"/>
      <c r="O6" s="11"/>
      <c r="P6" s="11"/>
      <c r="Q6" s="11"/>
      <c r="R6" s="11"/>
      <c r="DJ6" s="6"/>
    </row>
    <row r="7" spans="1:114" x14ac:dyDescent="0.2">
      <c r="B7" s="55">
        <v>45736</v>
      </c>
      <c r="C7" s="31" t="s">
        <v>78</v>
      </c>
      <c r="D7" s="32">
        <v>300</v>
      </c>
      <c r="E7" s="56">
        <v>71.5</v>
      </c>
      <c r="F7" s="33" t="s">
        <v>38</v>
      </c>
      <c r="G7" s="33" t="s">
        <v>39</v>
      </c>
      <c r="H7" s="16" t="s">
        <v>54</v>
      </c>
      <c r="I7" s="11"/>
      <c r="J7" s="11"/>
      <c r="K7" s="13"/>
      <c r="L7" s="13"/>
      <c r="M7" s="14"/>
      <c r="N7" s="15"/>
      <c r="P7" s="13"/>
      <c r="DJ7" s="6"/>
    </row>
    <row r="8" spans="1:114" x14ac:dyDescent="0.2">
      <c r="B8" s="55">
        <v>45736</v>
      </c>
      <c r="C8" s="31" t="s">
        <v>79</v>
      </c>
      <c r="D8" s="32">
        <v>137</v>
      </c>
      <c r="E8" s="56">
        <v>71</v>
      </c>
      <c r="F8" s="33" t="s">
        <v>38</v>
      </c>
      <c r="G8" s="33" t="s">
        <v>39</v>
      </c>
      <c r="H8" s="16" t="s">
        <v>54</v>
      </c>
      <c r="I8" s="11"/>
      <c r="J8" s="11"/>
      <c r="K8" s="13"/>
      <c r="L8" s="13"/>
      <c r="M8" s="14"/>
      <c r="N8" s="15"/>
      <c r="P8" s="13"/>
      <c r="DJ8" s="6"/>
    </row>
    <row r="9" spans="1:114" x14ac:dyDescent="0.2">
      <c r="B9" s="55">
        <v>45736</v>
      </c>
      <c r="C9" s="31" t="s">
        <v>79</v>
      </c>
      <c r="D9" s="32">
        <v>163</v>
      </c>
      <c r="E9" s="56">
        <v>71</v>
      </c>
      <c r="F9" s="33" t="s">
        <v>38</v>
      </c>
      <c r="G9" s="33" t="s">
        <v>39</v>
      </c>
      <c r="H9" s="16" t="s">
        <v>54</v>
      </c>
      <c r="I9" s="11"/>
      <c r="J9" s="11"/>
      <c r="K9" s="13"/>
      <c r="L9" s="13"/>
      <c r="M9" s="14"/>
      <c r="N9" s="15"/>
      <c r="P9" s="13"/>
      <c r="DJ9" s="6"/>
    </row>
    <row r="10" spans="1:114" x14ac:dyDescent="0.2">
      <c r="B10" s="55">
        <v>45736</v>
      </c>
      <c r="C10" s="31" t="s">
        <v>80</v>
      </c>
      <c r="D10" s="32">
        <v>300</v>
      </c>
      <c r="E10" s="56">
        <v>70.5</v>
      </c>
      <c r="F10" s="33" t="s">
        <v>38</v>
      </c>
      <c r="G10" s="33" t="s">
        <v>39</v>
      </c>
      <c r="H10" s="16" t="s">
        <v>54</v>
      </c>
      <c r="I10" s="11"/>
      <c r="J10" s="11"/>
      <c r="K10" s="13"/>
      <c r="L10" s="13"/>
      <c r="M10" s="14"/>
      <c r="N10" s="15"/>
      <c r="P10" s="13"/>
      <c r="DJ10" s="6"/>
    </row>
    <row r="11" spans="1:114" ht="12.75" customHeight="1" x14ac:dyDescent="0.2">
      <c r="B11" s="55">
        <v>45736</v>
      </c>
      <c r="C11" s="31" t="s">
        <v>81</v>
      </c>
      <c r="D11" s="32">
        <v>300</v>
      </c>
      <c r="E11" s="56">
        <v>70</v>
      </c>
      <c r="F11" s="33" t="s">
        <v>38</v>
      </c>
      <c r="G11" s="33" t="s">
        <v>39</v>
      </c>
      <c r="H11" s="16" t="s">
        <v>54</v>
      </c>
      <c r="I11" s="11"/>
      <c r="J11" s="11"/>
      <c r="K11" s="13"/>
      <c r="L11" s="13"/>
      <c r="M11" s="14"/>
      <c r="N11" s="15"/>
      <c r="P11" s="13"/>
      <c r="DJ11" s="6"/>
    </row>
    <row r="12" spans="1:114" ht="12.75" customHeight="1" x14ac:dyDescent="0.2">
      <c r="B12" s="55">
        <v>45736</v>
      </c>
      <c r="C12" s="31" t="s">
        <v>82</v>
      </c>
      <c r="D12" s="32">
        <v>300</v>
      </c>
      <c r="E12" s="56">
        <v>70.8</v>
      </c>
      <c r="F12" s="33" t="s">
        <v>38</v>
      </c>
      <c r="G12" s="33" t="s">
        <v>39</v>
      </c>
      <c r="H12" s="16" t="s">
        <v>54</v>
      </c>
      <c r="I12" s="11"/>
      <c r="J12" s="11"/>
      <c r="K12" s="13"/>
      <c r="L12" s="13"/>
      <c r="M12" s="14"/>
      <c r="N12" s="15"/>
      <c r="P12" s="13"/>
      <c r="DJ12" s="6"/>
    </row>
    <row r="13" spans="1:114" x14ac:dyDescent="0.2">
      <c r="B13" s="55">
        <v>45736</v>
      </c>
      <c r="C13" s="31" t="s">
        <v>83</v>
      </c>
      <c r="D13" s="32">
        <v>300</v>
      </c>
      <c r="E13" s="56">
        <v>69.7</v>
      </c>
      <c r="F13" s="33" t="s">
        <v>38</v>
      </c>
      <c r="G13" s="33" t="s">
        <v>39</v>
      </c>
      <c r="H13" s="16" t="s">
        <v>54</v>
      </c>
      <c r="I13" s="11"/>
      <c r="J13" s="11"/>
      <c r="K13" s="13"/>
      <c r="L13" s="13"/>
      <c r="M13" s="14"/>
      <c r="N13" s="15"/>
      <c r="P13" s="13"/>
      <c r="DJ13" s="6"/>
    </row>
    <row r="14" spans="1:114" x14ac:dyDescent="0.2">
      <c r="A14" s="1"/>
      <c r="B14" s="55">
        <v>45736</v>
      </c>
      <c r="C14" s="31" t="s">
        <v>84</v>
      </c>
      <c r="D14" s="32">
        <v>250</v>
      </c>
      <c r="E14" s="56">
        <v>69</v>
      </c>
      <c r="F14" s="33" t="s">
        <v>38</v>
      </c>
      <c r="G14" s="33" t="s">
        <v>39</v>
      </c>
      <c r="H14" s="16" t="s">
        <v>54</v>
      </c>
      <c r="I14" s="11"/>
      <c r="J14" s="11"/>
      <c r="K14" s="13"/>
      <c r="L14" s="13"/>
      <c r="M14" s="14"/>
      <c r="N14" s="15"/>
      <c r="P14" s="13"/>
      <c r="DJ14" s="6"/>
    </row>
    <row r="15" spans="1:114" x14ac:dyDescent="0.2">
      <c r="A15" s="1"/>
      <c r="B15" s="55">
        <v>45736</v>
      </c>
      <c r="C15" s="31" t="s">
        <v>85</v>
      </c>
      <c r="D15" s="32">
        <v>200</v>
      </c>
      <c r="E15" s="56">
        <v>68.5</v>
      </c>
      <c r="F15" s="33" t="s">
        <v>38</v>
      </c>
      <c r="G15" s="33" t="s">
        <v>39</v>
      </c>
      <c r="H15" s="16" t="s">
        <v>54</v>
      </c>
      <c r="I15" s="11"/>
      <c r="J15" s="11"/>
      <c r="K15" s="13"/>
      <c r="L15" s="13"/>
      <c r="M15" s="14"/>
      <c r="N15" s="15"/>
      <c r="P15" s="13"/>
      <c r="DJ15" s="6"/>
    </row>
    <row r="16" spans="1:114" x14ac:dyDescent="0.2">
      <c r="A16" s="1"/>
      <c r="B16" s="55">
        <v>45736</v>
      </c>
      <c r="C16" s="31" t="s">
        <v>86</v>
      </c>
      <c r="D16" s="32">
        <v>100</v>
      </c>
      <c r="E16" s="56">
        <v>68</v>
      </c>
      <c r="F16" s="33" t="s">
        <v>38</v>
      </c>
      <c r="G16" s="33" t="s">
        <v>39</v>
      </c>
      <c r="H16" s="16" t="s">
        <v>54</v>
      </c>
      <c r="I16" s="11"/>
      <c r="J16" s="11"/>
      <c r="K16" s="13"/>
      <c r="L16" s="13"/>
      <c r="M16" s="14"/>
      <c r="N16" s="15"/>
      <c r="P16" s="13"/>
      <c r="DJ16" s="6"/>
    </row>
    <row r="17" spans="2:8" x14ac:dyDescent="0.2">
      <c r="B17" s="55">
        <v>45736</v>
      </c>
      <c r="C17" s="31" t="s">
        <v>87</v>
      </c>
      <c r="D17" s="32">
        <v>360</v>
      </c>
      <c r="E17" s="56">
        <v>68.2</v>
      </c>
      <c r="F17" s="33" t="s">
        <v>38</v>
      </c>
      <c r="G17" s="33" t="s">
        <v>39</v>
      </c>
      <c r="H17" s="16" t="s">
        <v>54</v>
      </c>
    </row>
    <row r="18" spans="2:8" x14ac:dyDescent="0.2">
      <c r="B18" s="55">
        <v>45736</v>
      </c>
      <c r="C18" s="31" t="s">
        <v>88</v>
      </c>
      <c r="D18" s="32">
        <v>3</v>
      </c>
      <c r="E18" s="56">
        <v>68.099999999999994</v>
      </c>
      <c r="F18" s="33" t="s">
        <v>38</v>
      </c>
      <c r="G18" s="33" t="s">
        <v>39</v>
      </c>
      <c r="H18" s="16" t="s">
        <v>54</v>
      </c>
    </row>
    <row r="19" spans="2:8" x14ac:dyDescent="0.2">
      <c r="B19" s="55"/>
      <c r="C19" s="31"/>
      <c r="D19" s="32"/>
      <c r="E19" s="56"/>
      <c r="F19" s="33"/>
      <c r="G19" s="33"/>
      <c r="H19" s="16"/>
    </row>
    <row r="20" spans="2:8" x14ac:dyDescent="0.2">
      <c r="B20" s="55"/>
      <c r="C20" s="31"/>
      <c r="D20" s="32"/>
      <c r="E20" s="56"/>
      <c r="F20" s="33"/>
      <c r="G20" s="33"/>
      <c r="H20" s="16"/>
    </row>
    <row r="21" spans="2:8" x14ac:dyDescent="0.2">
      <c r="B21" s="55"/>
      <c r="C21" s="31"/>
      <c r="D21" s="32"/>
      <c r="E21" s="56"/>
      <c r="F21" s="33"/>
      <c r="G21" s="33"/>
      <c r="H21" s="16"/>
    </row>
    <row r="22" spans="2:8" x14ac:dyDescent="0.2">
      <c r="B22" s="55"/>
      <c r="C22" s="31"/>
      <c r="D22" s="32"/>
      <c r="E22" s="56"/>
      <c r="F22" s="33"/>
      <c r="G22" s="33"/>
      <c r="H22" s="16"/>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row r="40" spans="2:8" x14ac:dyDescent="0.2">
      <c r="B40" s="55"/>
      <c r="C40" s="31"/>
      <c r="D40" s="32"/>
      <c r="E40" s="56"/>
      <c r="F40" s="33"/>
      <c r="G40" s="33"/>
      <c r="H40" s="16"/>
    </row>
    <row r="41" spans="2:8" x14ac:dyDescent="0.2">
      <c r="B41" s="55"/>
      <c r="C41" s="31"/>
      <c r="D41" s="32"/>
      <c r="E41" s="56"/>
      <c r="F41" s="33"/>
      <c r="G41" s="33"/>
      <c r="H41" s="16"/>
    </row>
    <row r="42" spans="2:8" x14ac:dyDescent="0.2">
      <c r="B42" s="55"/>
      <c r="C42" s="31"/>
      <c r="D42" s="32"/>
      <c r="E42" s="56"/>
      <c r="F42" s="33"/>
      <c r="G42" s="33"/>
      <c r="H42" s="16"/>
    </row>
    <row r="43" spans="2:8" x14ac:dyDescent="0.2">
      <c r="B43" s="55"/>
      <c r="C43" s="31"/>
      <c r="D43" s="32"/>
      <c r="E43" s="56"/>
      <c r="F43" s="33"/>
      <c r="G43" s="33"/>
      <c r="H43" s="16"/>
    </row>
    <row r="44" spans="2:8" x14ac:dyDescent="0.2">
      <c r="B44" s="55"/>
      <c r="C44" s="31"/>
      <c r="D44" s="32"/>
      <c r="E44" s="56"/>
      <c r="F44" s="33"/>
      <c r="G44" s="33"/>
      <c r="H44" s="16"/>
    </row>
    <row r="45" spans="2:8" x14ac:dyDescent="0.2">
      <c r="B45" s="55"/>
      <c r="C45" s="31"/>
      <c r="D45" s="32"/>
      <c r="E45" s="56"/>
      <c r="F45" s="33"/>
      <c r="G45" s="33"/>
      <c r="H45" s="16"/>
    </row>
    <row r="46" spans="2:8" x14ac:dyDescent="0.2">
      <c r="B46" s="55"/>
      <c r="C46" s="31"/>
      <c r="D46" s="32"/>
      <c r="E46" s="56"/>
      <c r="F46" s="33"/>
      <c r="G46" s="33"/>
      <c r="H46" s="16"/>
    </row>
    <row r="47" spans="2:8" x14ac:dyDescent="0.2">
      <c r="B47" s="55"/>
      <c r="C47" s="31"/>
      <c r="D47" s="32"/>
      <c r="E47" s="56"/>
      <c r="F47" s="33"/>
      <c r="G47" s="33"/>
      <c r="H47" s="16"/>
    </row>
    <row r="48" spans="2:8" x14ac:dyDescent="0.2">
      <c r="B48" s="55"/>
      <c r="C48" s="31"/>
      <c r="D48" s="32"/>
      <c r="E48" s="56"/>
      <c r="F48" s="33"/>
      <c r="G48" s="33"/>
      <c r="H48" s="16"/>
    </row>
    <row r="49" spans="2:8" x14ac:dyDescent="0.2">
      <c r="B49" s="55"/>
      <c r="C49" s="31"/>
      <c r="D49" s="32"/>
      <c r="E49" s="56"/>
      <c r="F49" s="33"/>
      <c r="G49" s="33"/>
      <c r="H49" s="16"/>
    </row>
  </sheetData>
  <mergeCells count="2">
    <mergeCell ref="B2:B3"/>
    <mergeCell ref="B4:D4"/>
  </mergeCells>
  <conditionalFormatting sqref="B6:H49">
    <cfRule type="notContainsBlanks" dxfId="1"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47B68E-8322-4621-B336-700082CDAB9A}">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DF3C-B97B-42D1-9402-B1A9C395B506}">
  <dimension ref="A1:DJ29"/>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16</v>
      </c>
      <c r="E2" s="1"/>
      <c r="F2" s="1"/>
      <c r="G2" s="1"/>
      <c r="H2" s="1"/>
      <c r="I2" s="1"/>
      <c r="J2" s="1"/>
      <c r="K2" s="1"/>
      <c r="L2" s="1"/>
      <c r="M2" s="1"/>
      <c r="N2" s="1"/>
      <c r="O2" s="1"/>
      <c r="P2" s="1"/>
      <c r="Q2" s="1"/>
      <c r="R2" s="1"/>
    </row>
    <row r="3" spans="1:114" s="6" customFormat="1" ht="17.25" customHeight="1" x14ac:dyDescent="0.2">
      <c r="B3" s="91"/>
      <c r="C3" s="29" t="s">
        <v>0</v>
      </c>
      <c r="E3" s="1"/>
      <c r="F3" s="1"/>
      <c r="G3" s="1"/>
      <c r="H3" s="1"/>
      <c r="I3" s="1"/>
      <c r="J3" s="1"/>
      <c r="K3" s="1"/>
      <c r="L3" s="1"/>
      <c r="M3" s="1"/>
      <c r="N3" s="1"/>
      <c r="O3" s="1"/>
      <c r="P3" s="1"/>
      <c r="Q3" s="1"/>
      <c r="R3" s="1"/>
    </row>
    <row r="4" spans="1:114" s="8" customFormat="1" ht="17.25" customHeight="1" thickBot="1" x14ac:dyDescent="0.25">
      <c r="A4" s="7"/>
      <c r="B4" s="92"/>
      <c r="C4" s="92"/>
      <c r="D4" s="93"/>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3</v>
      </c>
      <c r="C5" s="44" t="s">
        <v>23</v>
      </c>
      <c r="D5" s="44" t="s">
        <v>5</v>
      </c>
      <c r="E5" s="44" t="s">
        <v>6</v>
      </c>
      <c r="F5" s="44" t="s">
        <v>7</v>
      </c>
      <c r="G5" s="44" t="s">
        <v>8</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45737</v>
      </c>
      <c r="C6" s="31" t="s">
        <v>89</v>
      </c>
      <c r="D6" s="32">
        <v>300</v>
      </c>
      <c r="E6" s="56">
        <v>69</v>
      </c>
      <c r="F6" s="33" t="s">
        <v>38</v>
      </c>
      <c r="G6" s="33" t="s">
        <v>39</v>
      </c>
      <c r="H6" s="16" t="s">
        <v>54</v>
      </c>
      <c r="I6" s="19"/>
      <c r="J6" s="11"/>
      <c r="K6" s="11"/>
      <c r="L6" s="11"/>
      <c r="M6" s="11"/>
      <c r="N6" s="11"/>
      <c r="O6" s="11"/>
      <c r="P6" s="11"/>
      <c r="Q6" s="11"/>
      <c r="R6" s="11"/>
      <c r="DJ6" s="6"/>
    </row>
    <row r="7" spans="1:114" x14ac:dyDescent="0.2">
      <c r="B7" s="55">
        <v>45737</v>
      </c>
      <c r="C7" s="31" t="s">
        <v>90</v>
      </c>
      <c r="D7" s="32">
        <v>300</v>
      </c>
      <c r="E7" s="56">
        <v>68.5</v>
      </c>
      <c r="F7" s="33" t="s">
        <v>38</v>
      </c>
      <c r="G7" s="33" t="s">
        <v>39</v>
      </c>
      <c r="H7" s="16" t="s">
        <v>54</v>
      </c>
      <c r="I7" s="11"/>
      <c r="J7" s="11"/>
      <c r="K7" s="13"/>
      <c r="L7" s="13"/>
      <c r="M7" s="14"/>
      <c r="N7" s="15"/>
      <c r="P7" s="13"/>
      <c r="DJ7" s="6"/>
    </row>
    <row r="8" spans="1:114" x14ac:dyDescent="0.2">
      <c r="B8" s="55">
        <v>45737</v>
      </c>
      <c r="C8" s="31" t="s">
        <v>91</v>
      </c>
      <c r="D8" s="32">
        <v>300</v>
      </c>
      <c r="E8" s="56">
        <v>68</v>
      </c>
      <c r="F8" s="33" t="s">
        <v>38</v>
      </c>
      <c r="G8" s="33" t="s">
        <v>39</v>
      </c>
      <c r="H8" s="16" t="s">
        <v>54</v>
      </c>
      <c r="I8" s="11"/>
      <c r="J8" s="11"/>
      <c r="K8" s="13"/>
      <c r="L8" s="13"/>
      <c r="M8" s="14"/>
      <c r="N8" s="15"/>
      <c r="P8" s="13"/>
      <c r="DJ8" s="6"/>
    </row>
    <row r="9" spans="1:114" x14ac:dyDescent="0.2">
      <c r="B9" s="55">
        <v>45737</v>
      </c>
      <c r="C9" s="31" t="s">
        <v>92</v>
      </c>
      <c r="D9" s="32">
        <v>25</v>
      </c>
      <c r="E9" s="56">
        <v>67.5</v>
      </c>
      <c r="F9" s="33" t="s">
        <v>38</v>
      </c>
      <c r="G9" s="33" t="s">
        <v>39</v>
      </c>
      <c r="H9" s="16" t="s">
        <v>54</v>
      </c>
      <c r="I9" s="11"/>
      <c r="J9" s="11"/>
      <c r="K9" s="13"/>
      <c r="L9" s="13"/>
      <c r="M9" s="14"/>
      <c r="N9" s="15"/>
      <c r="P9" s="13"/>
      <c r="DJ9" s="6"/>
    </row>
    <row r="10" spans="1:114" x14ac:dyDescent="0.2">
      <c r="B10" s="55">
        <v>45737</v>
      </c>
      <c r="C10" s="31" t="s">
        <v>93</v>
      </c>
      <c r="D10" s="32">
        <v>43</v>
      </c>
      <c r="E10" s="56">
        <v>67.5</v>
      </c>
      <c r="F10" s="33" t="s">
        <v>38</v>
      </c>
      <c r="G10" s="33" t="s">
        <v>39</v>
      </c>
      <c r="H10" s="16" t="s">
        <v>54</v>
      </c>
      <c r="I10" s="11"/>
      <c r="J10" s="11"/>
      <c r="K10" s="13"/>
      <c r="L10" s="13"/>
      <c r="M10" s="14"/>
      <c r="N10" s="15"/>
      <c r="P10" s="13"/>
      <c r="DJ10" s="6"/>
    </row>
    <row r="11" spans="1:114" ht="12.75" customHeight="1" x14ac:dyDescent="0.2">
      <c r="B11" s="55">
        <v>45737</v>
      </c>
      <c r="C11" s="31" t="s">
        <v>94</v>
      </c>
      <c r="D11" s="32">
        <v>232</v>
      </c>
      <c r="E11" s="56">
        <v>67.5</v>
      </c>
      <c r="F11" s="33" t="s">
        <v>38</v>
      </c>
      <c r="G11" s="33" t="s">
        <v>39</v>
      </c>
      <c r="H11" s="16" t="s">
        <v>54</v>
      </c>
      <c r="I11" s="11"/>
      <c r="J11" s="11"/>
      <c r="K11" s="13"/>
      <c r="L11" s="13"/>
      <c r="M11" s="14"/>
      <c r="N11" s="15"/>
      <c r="P11" s="13"/>
      <c r="DJ11" s="6"/>
    </row>
    <row r="12" spans="1:114" ht="12.75" customHeight="1" x14ac:dyDescent="0.2">
      <c r="B12" s="55">
        <v>45737</v>
      </c>
      <c r="C12" s="31" t="s">
        <v>95</v>
      </c>
      <c r="D12" s="32">
        <v>300</v>
      </c>
      <c r="E12" s="56">
        <v>67.7</v>
      </c>
      <c r="F12" s="33" t="s">
        <v>38</v>
      </c>
      <c r="G12" s="33" t="s">
        <v>39</v>
      </c>
      <c r="H12" s="16" t="s">
        <v>54</v>
      </c>
      <c r="I12" s="11"/>
      <c r="J12" s="11"/>
      <c r="K12" s="13"/>
      <c r="L12" s="13"/>
      <c r="M12" s="14"/>
      <c r="N12" s="15"/>
      <c r="P12" s="13"/>
      <c r="DJ12" s="6"/>
    </row>
    <row r="13" spans="1:114" x14ac:dyDescent="0.2">
      <c r="B13" s="55">
        <v>45737</v>
      </c>
      <c r="C13" s="31" t="s">
        <v>96</v>
      </c>
      <c r="D13" s="32">
        <v>300</v>
      </c>
      <c r="E13" s="56">
        <v>68</v>
      </c>
      <c r="F13" s="33" t="s">
        <v>38</v>
      </c>
      <c r="G13" s="33" t="s">
        <v>39</v>
      </c>
      <c r="H13" s="16" t="s">
        <v>54</v>
      </c>
      <c r="I13" s="11"/>
      <c r="J13" s="11"/>
      <c r="K13" s="13"/>
      <c r="L13" s="13"/>
      <c r="M13" s="14"/>
      <c r="N13" s="15"/>
      <c r="P13" s="13"/>
      <c r="DJ13" s="6"/>
    </row>
    <row r="14" spans="1:114" x14ac:dyDescent="0.2">
      <c r="A14" s="1"/>
      <c r="B14" s="55">
        <v>45737</v>
      </c>
      <c r="C14" s="31" t="s">
        <v>97</v>
      </c>
      <c r="D14" s="32">
        <v>300</v>
      </c>
      <c r="E14" s="56">
        <v>67.5</v>
      </c>
      <c r="F14" s="33" t="s">
        <v>38</v>
      </c>
      <c r="G14" s="33" t="s">
        <v>39</v>
      </c>
      <c r="H14" s="16" t="s">
        <v>54</v>
      </c>
      <c r="I14" s="11"/>
      <c r="J14" s="11"/>
      <c r="K14" s="13"/>
      <c r="L14" s="13"/>
      <c r="M14" s="14"/>
      <c r="N14" s="15"/>
      <c r="P14" s="13"/>
      <c r="DJ14" s="6"/>
    </row>
    <row r="15" spans="1:114" x14ac:dyDescent="0.2">
      <c r="A15" s="1"/>
      <c r="B15" s="55">
        <v>45737</v>
      </c>
      <c r="C15" s="31" t="s">
        <v>98</v>
      </c>
      <c r="D15" s="32">
        <v>300</v>
      </c>
      <c r="E15" s="56">
        <v>67.7</v>
      </c>
      <c r="F15" s="33" t="s">
        <v>38</v>
      </c>
      <c r="G15" s="33" t="s">
        <v>39</v>
      </c>
      <c r="H15" s="16" t="s">
        <v>54</v>
      </c>
      <c r="I15" s="11"/>
      <c r="J15" s="11"/>
      <c r="K15" s="13"/>
      <c r="L15" s="13"/>
      <c r="M15" s="14"/>
      <c r="N15" s="15"/>
      <c r="P15" s="13"/>
      <c r="DJ15" s="6"/>
    </row>
    <row r="16" spans="1:114" x14ac:dyDescent="0.2">
      <c r="A16" s="1"/>
      <c r="B16" s="55">
        <v>45737</v>
      </c>
      <c r="C16" s="31" t="s">
        <v>99</v>
      </c>
      <c r="D16" s="32">
        <v>106</v>
      </c>
      <c r="E16" s="56">
        <v>68</v>
      </c>
      <c r="F16" s="33" t="s">
        <v>38</v>
      </c>
      <c r="G16" s="33" t="s">
        <v>39</v>
      </c>
      <c r="H16" s="16" t="s">
        <v>54</v>
      </c>
      <c r="I16" s="11"/>
      <c r="J16" s="11"/>
      <c r="K16" s="13"/>
      <c r="L16" s="13"/>
      <c r="M16" s="14"/>
      <c r="N16" s="15"/>
      <c r="P16" s="13"/>
      <c r="DJ16" s="6"/>
    </row>
    <row r="17" spans="2:8" x14ac:dyDescent="0.2">
      <c r="B17" s="55">
        <v>45737</v>
      </c>
      <c r="C17" s="31" t="s">
        <v>100</v>
      </c>
      <c r="D17" s="32">
        <v>194</v>
      </c>
      <c r="E17" s="56">
        <v>68</v>
      </c>
      <c r="F17" s="33" t="s">
        <v>38</v>
      </c>
      <c r="G17" s="33" t="s">
        <v>39</v>
      </c>
      <c r="H17" s="16" t="s">
        <v>54</v>
      </c>
    </row>
    <row r="18" spans="2:8" x14ac:dyDescent="0.2">
      <c r="B18" s="55">
        <v>45737</v>
      </c>
      <c r="C18" s="31" t="s">
        <v>101</v>
      </c>
      <c r="D18" s="32">
        <v>300</v>
      </c>
      <c r="E18" s="56">
        <v>68.2</v>
      </c>
      <c r="F18" s="33" t="s">
        <v>38</v>
      </c>
      <c r="G18" s="33" t="s">
        <v>39</v>
      </c>
      <c r="H18" s="16" t="s">
        <v>54</v>
      </c>
    </row>
    <row r="19" spans="2:8" x14ac:dyDescent="0.2">
      <c r="B19" s="55">
        <v>45737</v>
      </c>
      <c r="C19" s="31" t="s">
        <v>102</v>
      </c>
      <c r="D19" s="32">
        <v>95</v>
      </c>
      <c r="E19" s="56">
        <v>67.8</v>
      </c>
      <c r="F19" s="33" t="s">
        <v>38</v>
      </c>
      <c r="G19" s="33" t="s">
        <v>39</v>
      </c>
      <c r="H19" s="16" t="s">
        <v>54</v>
      </c>
    </row>
    <row r="20" spans="2:8" x14ac:dyDescent="0.2">
      <c r="B20" s="55">
        <v>45737</v>
      </c>
      <c r="C20" s="31" t="s">
        <v>103</v>
      </c>
      <c r="D20" s="32">
        <v>8</v>
      </c>
      <c r="E20" s="56">
        <v>67.7</v>
      </c>
      <c r="F20" s="33" t="s">
        <v>38</v>
      </c>
      <c r="G20" s="33" t="s">
        <v>39</v>
      </c>
      <c r="H20" s="16" t="s">
        <v>54</v>
      </c>
    </row>
    <row r="21" spans="2:8" x14ac:dyDescent="0.2">
      <c r="B21" s="55"/>
      <c r="C21" s="31"/>
      <c r="D21" s="32"/>
      <c r="E21" s="56"/>
      <c r="F21" s="33"/>
      <c r="G21" s="33"/>
      <c r="H21" s="16"/>
    </row>
    <row r="22" spans="2:8" x14ac:dyDescent="0.2">
      <c r="B22" s="55"/>
      <c r="C22" s="31"/>
      <c r="D22" s="32"/>
      <c r="E22" s="56"/>
      <c r="F22" s="33"/>
      <c r="G22" s="33"/>
      <c r="H22" s="16"/>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sheetData>
  <mergeCells count="2">
    <mergeCell ref="B2:B3"/>
    <mergeCell ref="B4:D4"/>
  </mergeCells>
  <conditionalFormatting sqref="B6:H29">
    <cfRule type="notContainsBlanks" dxfId="0" priority="1">
      <formula>LEN(TRIM(B6))&gt;0</formula>
    </cfRule>
  </conditionalFormatting>
  <dataValidations disablePrompts="1"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02B8573-81E8-477D-A181-D6BE0D1C36E1}">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3CE6ADCDDFA54BAD1D3157F4703E41" ma:contentTypeVersion="12" ma:contentTypeDescription="Ein neues Dokument erstellen." ma:contentTypeScope="" ma:versionID="8a09ad381965590f62a1f6911d2c66cb">
  <xsd:schema xmlns:xsd="http://www.w3.org/2001/XMLSchema" xmlns:xs="http://www.w3.org/2001/XMLSchema" xmlns:p="http://schemas.microsoft.com/office/2006/metadata/properties" xmlns:ns2="a1d14ea8-57e9-4e08-af0f-f31b64017d23" xmlns:ns3="8c3a207a-82c4-4504-acbc-5fc55cbdd900" targetNamespace="http://schemas.microsoft.com/office/2006/metadata/properties" ma:root="true" ma:fieldsID="3eb664a7861027b09cd266720702b03b" ns2:_="" ns3:_="">
    <xsd:import namespace="a1d14ea8-57e9-4e08-af0f-f31b64017d23"/>
    <xsd:import namespace="8c3a207a-82c4-4504-acbc-5fc55cbdd9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14ea8-57e9-4e08-af0f-f31b64017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d84f6456-7a1f-48c9-bab0-10af0312932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3a207a-82c4-4504-acbc-5fc55cbdd9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0d19-ec88-45b5-9ea9-72c8d3c92d4b}" ma:internalName="TaxCatchAll" ma:showField="CatchAllData" ma:web="8c3a207a-82c4-4504-acbc-5fc55cbdd9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d14ea8-57e9-4e08-af0f-f31b64017d23">
      <Terms xmlns="http://schemas.microsoft.com/office/infopath/2007/PartnerControls"/>
    </lcf76f155ced4ddcb4097134ff3c332f>
    <TaxCatchAll xmlns="8c3a207a-82c4-4504-acbc-5fc55cbdd900" xsi:nil="true"/>
  </documentManagement>
</p:properties>
</file>

<file path=customXml/itemProps1.xml><?xml version="1.0" encoding="utf-8"?>
<ds:datastoreItem xmlns:ds="http://schemas.openxmlformats.org/officeDocument/2006/customXml" ds:itemID="{52301B27-5C11-4368-8534-FF3DE8555FF5}"/>
</file>

<file path=customXml/itemProps2.xml><?xml version="1.0" encoding="utf-8"?>
<ds:datastoreItem xmlns:ds="http://schemas.openxmlformats.org/officeDocument/2006/customXml" ds:itemID="{1E65B990-7BF5-4D1F-9F20-15FF3A37F595}"/>
</file>

<file path=customXml/itemProps3.xml><?xml version="1.0" encoding="utf-8"?>
<ds:datastoreItem xmlns:ds="http://schemas.openxmlformats.org/officeDocument/2006/customXml" ds:itemID="{9168A9DC-38C3-47C2-82A6-56A799A7000D}"/>
</file>

<file path=docMetadata/LabelInfo.xml><?xml version="1.0" encoding="utf-8"?>
<clbl:labelList xmlns:clbl="http://schemas.microsoft.com/office/2020/mipLabelMetadata">
  <clbl:label id="{fe4bc684-102f-461d-a6dc-b1e58752f380}" enabled="1" method="Standard" siteId="{2d75a51b-29e5-45d5-a5c5-5aa979cb6a2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Weekly totals</vt:lpstr>
      <vt:lpstr>Daily per week</vt:lpstr>
      <vt:lpstr>Details 20250317</vt:lpstr>
      <vt:lpstr>Details 20250318</vt:lpstr>
      <vt:lpstr>Details 20250319</vt:lpstr>
      <vt:lpstr>Details 20250320</vt:lpstr>
      <vt:lpstr>Details 20250321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2024-11-04T09:31:40Z</dcterms:created>
  <dcterms:modified xsi:type="dcterms:W3CDTF">2025-03-21T16:46:05Z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0x010100263CE6ADCDDFA54BAD1D3157F4703E41</vt:lpwstr>
  </property>
</Properties>
</file>