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defaultThemeVersion="124226"/>
  <xr:revisionPtr revIDLastSave="0" documentId="13_ncr:1_{377BA1A6-7D6E-4486-B56D-380859D72938}" xr6:coauthVersionLast="47" xr6:coauthVersionMax="47" xr10:uidLastSave="{00000000-0000-0000-0000-000000000000}"/>
  <bookViews>
    <workbookView xWindow="28680" yWindow="-120" windowWidth="29040" windowHeight="16440" tabRatio="892" xr2:uid="{00000000-000D-0000-FFFF-FFFF00000000}"/>
  </bookViews>
  <sheets>
    <sheet name="Wochensummen" sheetId="5" r:id="rId1"/>
    <sheet name="Täglich pro Woche" sheetId="32" r:id="rId2"/>
    <sheet name="Details 20250317" sheetId="33" r:id="rId3"/>
    <sheet name="Details 20250318" sheetId="34" r:id="rId4"/>
    <sheet name="Details 20250319" sheetId="35" r:id="rId5"/>
    <sheet name="Details 20250320" sheetId="36" r:id="rId6"/>
    <sheet name="Details 20250321" sheetId="37" r:id="rId7"/>
  </sheets>
  <definedNames>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41087.573275463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0" i="5" l="1"/>
  <c r="H139" i="5"/>
  <c r="H138" i="5"/>
  <c r="H137" i="5"/>
  <c r="H136" i="5"/>
  <c r="H135" i="5"/>
  <c r="F134" i="5"/>
  <c r="H133" i="5"/>
  <c r="H132" i="5"/>
  <c r="H131" i="5"/>
  <c r="H130" i="5"/>
  <c r="H129" i="5"/>
  <c r="F128" i="5"/>
  <c r="H127" i="5"/>
  <c r="H126" i="5"/>
  <c r="H125" i="5"/>
  <c r="H124" i="5"/>
  <c r="H123" i="5"/>
  <c r="F122" i="5"/>
  <c r="H121" i="5"/>
  <c r="H120" i="5"/>
  <c r="H119" i="5"/>
  <c r="H118" i="5"/>
  <c r="H117" i="5"/>
  <c r="F116" i="5"/>
  <c r="H115" i="5"/>
  <c r="H114" i="5"/>
  <c r="H113" i="5"/>
  <c r="H112" i="5"/>
  <c r="H111" i="5"/>
  <c r="F110" i="5"/>
  <c r="H109" i="5"/>
  <c r="H108" i="5"/>
  <c r="H107" i="5"/>
  <c r="H106" i="5"/>
  <c r="H105" i="5"/>
  <c r="F104" i="5"/>
  <c r="H103" i="5"/>
  <c r="H102" i="5"/>
  <c r="H101" i="5"/>
  <c r="H100" i="5"/>
  <c r="H99" i="5"/>
  <c r="F98" i="5"/>
  <c r="H97" i="5"/>
  <c r="H96" i="5"/>
  <c r="H95" i="5"/>
  <c r="H94" i="5"/>
  <c r="H93" i="5"/>
  <c r="F92" i="5"/>
  <c r="H91" i="5"/>
  <c r="H90" i="5"/>
  <c r="H89" i="5"/>
  <c r="H88" i="5"/>
  <c r="H87" i="5"/>
  <c r="F86" i="5"/>
  <c r="H85" i="5"/>
  <c r="H84" i="5"/>
  <c r="H83" i="5"/>
  <c r="H82" i="5"/>
  <c r="H81" i="5"/>
  <c r="F80" i="5"/>
  <c r="H79" i="5"/>
  <c r="H78" i="5"/>
  <c r="H77" i="5"/>
  <c r="H76" i="5"/>
  <c r="H75" i="5"/>
  <c r="F74" i="5"/>
  <c r="H73" i="5"/>
  <c r="H72" i="5"/>
  <c r="H71" i="5"/>
  <c r="H70" i="5"/>
  <c r="H69" i="5"/>
  <c r="F68" i="5"/>
  <c r="H67" i="5"/>
  <c r="H66" i="5"/>
  <c r="H65" i="5"/>
  <c r="H64" i="5"/>
  <c r="H63" i="5"/>
  <c r="F62" i="5"/>
  <c r="H61" i="5"/>
  <c r="H60" i="5"/>
  <c r="H59" i="5"/>
  <c r="H58" i="5"/>
  <c r="H57" i="5"/>
  <c r="F56" i="5"/>
  <c r="H55" i="5"/>
  <c r="H54" i="5"/>
  <c r="H53" i="5"/>
  <c r="H52" i="5"/>
  <c r="H51" i="5"/>
  <c r="F50" i="5"/>
  <c r="H49" i="5"/>
  <c r="H48" i="5"/>
  <c r="H47" i="5"/>
  <c r="H46" i="5"/>
  <c r="H45" i="5"/>
  <c r="F44" i="5"/>
  <c r="H43" i="5"/>
  <c r="H42" i="5"/>
  <c r="H41" i="5"/>
  <c r="H40" i="5"/>
  <c r="H39" i="5"/>
  <c r="F38" i="5"/>
  <c r="H37" i="5"/>
  <c r="H36" i="5"/>
  <c r="H35" i="5"/>
  <c r="H34" i="5"/>
  <c r="H33" i="5"/>
  <c r="F32" i="5"/>
  <c r="H31" i="5"/>
  <c r="H30" i="5"/>
  <c r="H29" i="5"/>
  <c r="H28" i="5"/>
  <c r="H27" i="5"/>
  <c r="F23" i="5"/>
  <c r="H22" i="5"/>
  <c r="H6" i="32" l="1"/>
  <c r="G6" i="32"/>
  <c r="H86" i="5"/>
  <c r="G86" i="5" s="1"/>
  <c r="H80" i="5"/>
  <c r="G80" i="5" s="1"/>
  <c r="H92" i="5"/>
  <c r="G92" i="5" s="1"/>
  <c r="H23" i="5"/>
  <c r="G23" i="5" s="1"/>
  <c r="H38" i="5"/>
  <c r="G38" i="5" s="1"/>
  <c r="H98" i="5"/>
  <c r="G98" i="5" s="1"/>
  <c r="H104" i="5"/>
  <c r="G104" i="5" s="1"/>
  <c r="H44" i="5"/>
  <c r="G44" i="5" s="1"/>
  <c r="H110" i="5"/>
  <c r="G110" i="5" s="1"/>
  <c r="H50" i="5"/>
  <c r="G50" i="5" s="1"/>
  <c r="H116" i="5"/>
  <c r="G116" i="5" s="1"/>
  <c r="H56" i="5"/>
  <c r="G56" i="5" s="1"/>
  <c r="H68" i="5"/>
  <c r="G68" i="5" s="1"/>
  <c r="H74" i="5"/>
  <c r="G74" i="5" s="1"/>
  <c r="H122" i="5"/>
  <c r="G122" i="5" s="1"/>
  <c r="H128" i="5"/>
  <c r="G128" i="5" s="1"/>
  <c r="H134" i="5"/>
  <c r="G134" i="5" s="1"/>
  <c r="H140" i="5"/>
  <c r="G140" i="5" s="1"/>
  <c r="H62" i="5"/>
  <c r="G62" i="5" s="1"/>
  <c r="H32" i="5"/>
  <c r="G32" i="5" s="1"/>
  <c r="G7" i="32" l="1"/>
  <c r="H7" i="32"/>
  <c r="G8" i="32"/>
  <c r="H8" i="32"/>
  <c r="G9" i="32" l="1"/>
  <c r="H9" i="32"/>
  <c r="H10" i="32" l="1"/>
  <c r="H12" i="32" s="1"/>
  <c r="G10" i="32"/>
  <c r="G12" i="32" s="1"/>
  <c r="E12" i="32"/>
  <c r="H11" i="5" l="1"/>
  <c r="F11" i="5"/>
  <c r="F12" i="32"/>
  <c r="G11" i="5" l="1"/>
  <c r="C15" i="5"/>
  <c r="C14" i="5"/>
  <c r="C17" i="5" s="1"/>
  <c r="C16" i="5"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<sst xmlns="http://schemas.openxmlformats.org/spreadsheetml/2006/main" count="407" uniqueCount="101">
  <si>
    <t>Datum</t>
  </si>
  <si>
    <t>Währung</t>
  </si>
  <si>
    <t>Handelsplatz</t>
  </si>
  <si>
    <t xml:space="preserve">Kaufpreis </t>
  </si>
  <si>
    <t>Kauf / Verkauf</t>
  </si>
  <si>
    <t>Anzahl zurückgekaufter Aktien</t>
  </si>
  <si>
    <t>Maximales Rückkaufvolumen</t>
  </si>
  <si>
    <t>Maximale Aktienanzahl</t>
  </si>
  <si>
    <t xml:space="preserve">Beginn Aktienrückkauf </t>
  </si>
  <si>
    <t>Spätester Beendigungszeitpunkt</t>
  </si>
  <si>
    <t>Maximale Laufzeit in Handelstagen</t>
  </si>
  <si>
    <t>Gesamtrückkaufvolumen</t>
  </si>
  <si>
    <t>Durchschnittspreis</t>
  </si>
  <si>
    <t>ISIN DE0005909006</t>
  </si>
  <si>
    <t>Durchschnitts-
kaufpreis</t>
  </si>
  <si>
    <t>Rückkauf-
betrag</t>
  </si>
  <si>
    <t>Details zum Aktienrückkauf Bilfinger SE</t>
  </si>
  <si>
    <t>Total</t>
  </si>
  <si>
    <t>in % des Grundkapitals</t>
  </si>
  <si>
    <t>21.01.2025 - 24.01.2025</t>
  </si>
  <si>
    <t>Einzeltransaktionen</t>
  </si>
  <si>
    <t>siehe Detailblätter</t>
  </si>
  <si>
    <t>Zeit (MEZ)</t>
  </si>
  <si>
    <t>Keine Käufe auf XETRA an folgenden Tagen</t>
  </si>
  <si>
    <t>Anzahl ausstehender Aktien</t>
  </si>
  <si>
    <t>Aktienrückkauf 2025</t>
  </si>
  <si>
    <t>27.01.2025 - 31.01.2025</t>
  </si>
  <si>
    <t>03.02.2025 - 07.02.2025</t>
  </si>
  <si>
    <t>10.02.2025 - 14.02.2025</t>
  </si>
  <si>
    <t>17.02.2025 - 21.02.2025</t>
  </si>
  <si>
    <t>24.02.2025 - 28.02.2025</t>
  </si>
  <si>
    <t>03.03.2025 - 07.03.2025</t>
  </si>
  <si>
    <t>10.03.2025 - 14.03.2025</t>
  </si>
  <si>
    <t>17.03.2025 - 21.03.2025</t>
  </si>
  <si>
    <t>09:06:33</t>
  </si>
  <si>
    <t>EUR</t>
  </si>
  <si>
    <t>Xetra</t>
  </si>
  <si>
    <t>K</t>
  </si>
  <si>
    <t>15:33:35</t>
  </si>
  <si>
    <t>15:36:36</t>
  </si>
  <si>
    <t>09:03:19</t>
  </si>
  <si>
    <t>11:20:35</t>
  </si>
  <si>
    <t>11:20:45</t>
  </si>
  <si>
    <t>12:26:50</t>
  </si>
  <si>
    <t>12:30:16</t>
  </si>
  <si>
    <t>11:17:09</t>
  </si>
  <si>
    <t>10:55:58</t>
  </si>
  <si>
    <t>10:12:51</t>
  </si>
  <si>
    <t>14:08:50</t>
  </si>
  <si>
    <t>13:46:38</t>
  </si>
  <si>
    <t>15:02:01</t>
  </si>
  <si>
    <t>15:38:44</t>
  </si>
  <si>
    <t>09:29:38</t>
  </si>
  <si>
    <t>14:53:21</t>
  </si>
  <si>
    <t>09:43:31</t>
  </si>
  <si>
    <t>12:31:20</t>
  </si>
  <si>
    <t>10:45:46</t>
  </si>
  <si>
    <t>10:53:31</t>
  </si>
  <si>
    <t>11:05:27</t>
  </si>
  <si>
    <t>12:07:23</t>
  </si>
  <si>
    <t>14:13:13</t>
  </si>
  <si>
    <t>14:05:26</t>
  </si>
  <si>
    <t>15:06:36</t>
  </si>
  <si>
    <t>13:56:27</t>
  </si>
  <si>
    <t>11:25:14</t>
  </si>
  <si>
    <t>09:31:49</t>
  </si>
  <si>
    <t>10:04:33</t>
  </si>
  <si>
    <t>11:25:12</t>
  </si>
  <si>
    <t>11:10:44</t>
  </si>
  <si>
    <t>14:35:19</t>
  </si>
  <si>
    <t>14:51:02</t>
  </si>
  <si>
    <t>15:28:29</t>
  </si>
  <si>
    <t>15:16:06</t>
  </si>
  <si>
    <t>15:26:18</t>
  </si>
  <si>
    <t>15:35:13</t>
  </si>
  <si>
    <t>09:03:46</t>
  </si>
  <si>
    <t>09:09:29</t>
  </si>
  <si>
    <t>09:44:54</t>
  </si>
  <si>
    <t>10:01:30</t>
  </si>
  <si>
    <t>09:27:34</t>
  </si>
  <si>
    <t>10:03:05</t>
  </si>
  <si>
    <t>10:50:12</t>
  </si>
  <si>
    <t>11:08:39</t>
  </si>
  <si>
    <t>11:36:49</t>
  </si>
  <si>
    <t>12:00:28</t>
  </si>
  <si>
    <t>12:08:43</t>
  </si>
  <si>
    <t>09:22:58</t>
  </si>
  <si>
    <t>09:28:11</t>
  </si>
  <si>
    <t>09:43:23</t>
  </si>
  <si>
    <t>10:39:05</t>
  </si>
  <si>
    <t>10:42:44</t>
  </si>
  <si>
    <t>10:45:48</t>
  </si>
  <si>
    <t>10:37:57</t>
  </si>
  <si>
    <t>11:34:19</t>
  </si>
  <si>
    <t>14:46:30</t>
  </si>
  <si>
    <t>14:35:46</t>
  </si>
  <si>
    <t>13:29:28</t>
  </si>
  <si>
    <t>13:29:31</t>
  </si>
  <si>
    <t>13:29:09</t>
  </si>
  <si>
    <t>14:11:11</t>
  </si>
  <si>
    <t>15:02:29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</si>
</sst>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quot;$&quot;* #,##0.00_);_(&quot;$&quot;* \(#,##0.00\);_(&quot;$&quot;* &quot;-&quot;??_);_(@_)"/>
    <numFmt numFmtId="165" formatCode="_(* #,##0.00_);_(* \(#,##0.00\);_(* &quot;-&quot;??_);_(@_)"/>
    <numFmt numFmtId="166" formatCode="_(&quot;€&quot;* #,##0.00_);_(&quot;€&quot;* \(#,##0.00\);_(&quot;€&quot;* &quot;-&quot;??_);_(@_)"/>
    <numFmt numFmtId="167" formatCode="#,##0.0000"/>
    <numFmt numFmtId="168" formatCode="#,##0.00\ &quot;€&quot;"/>
    <numFmt numFmtId="169" formatCode="yyyy\-mm\-dd"/>
    <numFmt numFmtId="170" formatCode="#,##0_);\(#,##0\);#,##0_);@_)"/>
    <numFmt numFmtId="171" formatCode="#,##0.0000\ &quot;€&quot;"/>
    <numFmt numFmtId="172" formatCode="_-[$€-2]\ * #,##0.00_-;\-[$€-2]\ * #,##0.00_-;_-[$€-2]\ * &quot;-&quot;??_-;_-@_-"/>
    <numFmt numFmtId="173" formatCode="_(* #,##0_);_(* \(#,##0\);_(* &quot;-&quot;??_);_(@_)"/>
    <numFmt numFmtId="174" formatCode="0.0000"/>
    <numFmt numFmtId="175" formatCode="_-* #,##0_-;\-* #,##0_-;_-* &quot;-&quot;??_-;_-@_-"/>
    <numFmt numFmtId="176" formatCode="#,##0\ &quot;€&quot;"/>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8"/>
      <color theme="3"/>
      <name val="Cambria"/>
      <family val="2"/>
      <scheme val="major"/>
    </font>
    <font>
      <sz val="10"/>
      <name val="Arial"/>
      <family val="2"/>
    </font>
    <font>
      <b/>
      <sz val="10"/>
      <name val="Arial Narrow"/>
      <family val="2"/>
    </font>
    <font>
      <sz val="11"/>
      <color indexed="8"/>
      <name val="Calibri"/>
      <family val="2"/>
      <scheme val="minor"/>
    </font>
    <font>
      <b/>
      <sz val="22"/>
      <color indexed="18"/>
      <name val="Arial"/>
      <family val="2"/>
    </font>
    <font>
      <sz val="9"/>
      <color rgb="FFFFFFFF"/>
      <name val="Arial"/>
      <family val="2"/>
    </font>
    <font>
      <sz val="10"/>
      <color indexed="9"/>
      <name val="Arial"/>
      <family val="2"/>
    </font>
    <font>
      <b/>
      <sz val="14"/>
      <color indexed="30"/>
      <name val="Arial"/>
      <family val="2"/>
    </font>
    <font>
      <sz val="10"/>
      <color indexed="8"/>
      <name val="Arial"/>
      <family val="2"/>
    </font>
    <font>
      <b/>
      <sz val="14"/>
      <color indexed="18"/>
      <name val="Arial"/>
      <family val="2"/>
    </font>
    <font>
      <b/>
      <sz val="9"/>
      <name val="Arial"/>
      <family val="2"/>
    </font>
    <font>
      <b/>
      <sz val="9"/>
      <color indexed="8"/>
      <name val="Arial"/>
      <family val="2"/>
    </font>
    <font>
      <b/>
      <sz val="10"/>
      <color indexed="8"/>
      <name val="Arial"/>
      <family val="2"/>
    </font>
    <font>
      <sz val="9"/>
      <color indexed="8"/>
      <name val="Arial"/>
      <family val="2"/>
    </font>
    <font>
      <b/>
      <sz val="11"/>
      <color indexed="9"/>
      <name val="Calibri"/>
      <family val="2"/>
    </font>
    <font>
      <sz val="10"/>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indexed="12"/>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8"/>
      <color theme="1"/>
      <name val="Arial"/>
      <family val="2"/>
    </font>
    <font>
      <b/>
      <sz val="12"/>
      <name val="Arial"/>
      <family val="2"/>
    </font>
    <font>
      <sz val="10"/>
      <color theme="4"/>
      <name val="Arial"/>
      <family val="2"/>
    </font>
    <font>
      <sz val="9"/>
      <color theme="1"/>
      <name val="Arial"/>
      <family val="2"/>
    </font>
    <font>
      <sz val="9"/>
      <name val="Arial"/>
      <family val="2"/>
    </font>
    <font>
      <b/>
      <sz val="10"/>
      <color theme="1"/>
      <name val="Arial"/>
      <family val="2"/>
    </font>
    <font>
      <b/>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4F81BD"/>
        <bgColor indexed="64"/>
      </patternFill>
    </fill>
    <fill>
      <patternFill patternType="solid">
        <fgColor indexed="26"/>
        <bgColor indexed="64"/>
      </patternFill>
    </fill>
    <fill>
      <patternFill patternType="solid">
        <fgColor theme="0" tint="-4.9989318521683403E-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hair">
        <color indexed="64"/>
      </bottom>
      <diagonal/>
    </border>
    <border>
      <left/>
      <right/>
      <top style="hair">
        <color indexed="23"/>
      </top>
      <bottom style="hair">
        <color indexed="23"/>
      </bottom>
      <diagonal/>
    </border>
    <border>
      <left/>
      <right/>
      <top style="hair">
        <color indexed="23"/>
      </top>
      <bottom style="thin">
        <color indexed="23"/>
      </bottom>
      <diagonal/>
    </border>
    <border>
      <left/>
      <right/>
      <top/>
      <bottom style="thin">
        <color rgb="FFDB0C0C"/>
      </bottom>
      <diagonal/>
    </border>
    <border>
      <left style="thin">
        <color theme="0" tint="-0.499984740745262"/>
      </left>
      <right/>
      <top style="thin">
        <color theme="0" tint="-0.499984740745262"/>
      </top>
      <bottom style="hair">
        <color indexed="64"/>
      </bottom>
      <diagonal/>
    </border>
    <border>
      <left/>
      <right style="thin">
        <color theme="0" tint="-0.499984740745262"/>
      </right>
      <top style="thin">
        <color theme="0" tint="-0.499984740745262"/>
      </top>
      <bottom style="hair">
        <color indexed="64"/>
      </bottom>
      <diagonal/>
    </border>
    <border>
      <left style="thin">
        <color theme="0" tint="-0.499984740745262"/>
      </left>
      <right/>
      <top style="hair">
        <color indexed="64"/>
      </top>
      <bottom style="hair">
        <color indexed="64"/>
      </bottom>
      <diagonal/>
    </border>
    <border>
      <left/>
      <right style="thin">
        <color theme="0" tint="-0.499984740745262"/>
      </right>
      <top style="hair">
        <color indexed="64"/>
      </top>
      <bottom style="hair">
        <color indexed="64"/>
      </bottom>
      <diagonal/>
    </border>
    <border>
      <left style="thin">
        <color theme="0" tint="-0.499984740745262"/>
      </left>
      <right/>
      <top style="hair">
        <color indexed="64"/>
      </top>
      <bottom style="thin">
        <color theme="0" tint="-0.499984740745262"/>
      </bottom>
      <diagonal/>
    </border>
    <border>
      <left/>
      <right style="thin">
        <color theme="0" tint="-0.499984740745262"/>
      </right>
      <top style="hair">
        <color indexed="64"/>
      </top>
      <bottom style="thin">
        <color theme="0" tint="-0.499984740745262"/>
      </bottom>
      <diagonal/>
    </border>
    <border>
      <left/>
      <right/>
      <top style="medium">
        <color theme="4"/>
      </top>
      <bottom style="medium">
        <color theme="4"/>
      </bottom>
      <diagonal/>
    </border>
    <border>
      <left style="thin">
        <color theme="0" tint="-0.499984740745262"/>
      </left>
      <right/>
      <top style="hair">
        <color indexed="64"/>
      </top>
      <bottom style="thin">
        <color indexed="64"/>
      </bottom>
      <diagonal/>
    </border>
    <border>
      <left/>
      <right style="thin">
        <color theme="0" tint="-0.499984740745262"/>
      </right>
      <top style="hair">
        <color indexed="64"/>
      </top>
      <bottom style="thin">
        <color indexed="64"/>
      </bottom>
      <diagonal/>
    </border>
    <border>
      <left style="thin">
        <color theme="0" tint="-0.499984740745262"/>
      </left>
      <right/>
      <top style="hair">
        <color indexed="64"/>
      </top>
      <bottom/>
      <diagonal/>
    </border>
    <border>
      <left/>
      <right style="thin">
        <color theme="0" tint="-0.499984740745262"/>
      </right>
      <top style="hair">
        <color indexed="64"/>
      </top>
      <bottom/>
      <diagonal/>
    </border>
  </borders>
  <cellStyleXfs count="95">
    <xf numFmtId="0" fontId="0" fillId="0" borderId="0"/>
    <xf numFmtId="0" fontId="10" fillId="0" borderId="0"/>
    <xf numFmtId="0" fontId="12" fillId="0" borderId="0"/>
    <xf numFmtId="0" fontId="7" fillId="0" borderId="0"/>
    <xf numFmtId="0" fontId="13" fillId="0" borderId="0" applyNumberFormat="0" applyFill="0" applyBorder="0" applyAlignment="0" applyProtection="0"/>
    <xf numFmtId="9" fontId="17" fillId="0" borderId="0" applyFont="0" applyFill="0" applyBorder="0" applyAlignment="0" applyProtection="0"/>
    <xf numFmtId="0" fontId="18" fillId="0" borderId="0" applyNumberFormat="0" applyFill="0" applyBorder="0" applyProtection="0">
      <alignment vertical="top"/>
    </xf>
    <xf numFmtId="0" fontId="22" fillId="0" borderId="10" applyNumberFormat="0" applyFill="0" applyAlignment="0" applyProtection="0"/>
    <xf numFmtId="165" fontId="17" fillId="0" borderId="0" applyFont="0" applyFill="0" applyBorder="0" applyAlignment="0" applyProtection="0"/>
    <xf numFmtId="0" fontId="23" fillId="36" borderId="0"/>
    <xf numFmtId="0" fontId="22" fillId="33" borderId="12" applyNumberFormat="0" applyAlignment="0"/>
    <xf numFmtId="0" fontId="22" fillId="33" borderId="11" applyNumberFormat="0" applyAlignment="0"/>
    <xf numFmtId="0" fontId="20" fillId="37" borderId="0" applyNumberFormat="0" applyAlignment="0">
      <alignment wrapText="1"/>
    </xf>
    <xf numFmtId="0" fontId="22" fillId="33" borderId="13" applyNumberFormat="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applyFont="0" applyFill="0" applyBorder="0" applyAlignment="0" applyProtection="0"/>
    <xf numFmtId="165" fontId="7" fillId="0" borderId="0" applyFont="0" applyFill="0" applyBorder="0" applyAlignment="0" applyProtection="0"/>
    <xf numFmtId="0" fontId="8" fillId="0" borderId="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6" fillId="3" borderId="0" applyNumberFormat="0" applyBorder="0" applyAlignment="0" applyProtection="0"/>
    <xf numFmtId="0" fontId="27" fillId="6" borderId="4" applyNumberFormat="0" applyAlignment="0" applyProtection="0"/>
    <xf numFmtId="0" fontId="28" fillId="7" borderId="7"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 borderId="4" applyNumberFormat="0" applyAlignment="0" applyProtection="0"/>
    <xf numFmtId="0" fontId="36" fillId="0" borderId="6" applyNumberFormat="0" applyFill="0" applyAlignment="0" applyProtection="0"/>
    <xf numFmtId="0" fontId="37" fillId="4" borderId="0" applyNumberFormat="0" applyBorder="0" applyAlignment="0" applyProtection="0"/>
    <xf numFmtId="0" fontId="10" fillId="0" borderId="0"/>
    <xf numFmtId="0" fontId="10" fillId="0" borderId="0"/>
    <xf numFmtId="0" fontId="10" fillId="0" borderId="0"/>
    <xf numFmtId="0" fontId="10" fillId="0" borderId="0"/>
    <xf numFmtId="0" fontId="8" fillId="8" borderId="8" applyNumberFormat="0" applyFont="0" applyAlignment="0" applyProtection="0"/>
    <xf numFmtId="0" fontId="38" fillId="6" borderId="5" applyNumberFormat="0" applyAlignment="0" applyProtection="0"/>
    <xf numFmtId="0" fontId="9"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6" fillId="0" borderId="0"/>
    <xf numFmtId="0" fontId="8" fillId="0" borderId="0"/>
    <xf numFmtId="9" fontId="10" fillId="0" borderId="0" applyFont="0" applyFill="0" applyBorder="0" applyAlignment="0" applyProtection="0"/>
    <xf numFmtId="165" fontId="6"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165"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 fillId="0" borderId="0"/>
  </cellStyleXfs>
  <cellXfs count="87">
    <xf numFmtId="0" fontId="0" fillId="0" borderId="0" xfId="0"/>
    <xf numFmtId="0" fontId="10" fillId="0" borderId="0" xfId="1"/>
    <xf numFmtId="0" fontId="7" fillId="33" borderId="0" xfId="3" applyFill="1"/>
    <xf numFmtId="167" fontId="14" fillId="33" borderId="0" xfId="4" applyNumberFormat="1" applyFont="1" applyFill="1"/>
    <xf numFmtId="0" fontId="16" fillId="33" borderId="0" xfId="4" applyFont="1" applyFill="1"/>
    <xf numFmtId="0" fontId="7" fillId="0" borderId="0" xfId="3"/>
    <xf numFmtId="0" fontId="10" fillId="35" borderId="0" xfId="1" applyFill="1"/>
    <xf numFmtId="0" fontId="15" fillId="35" borderId="0" xfId="1" applyFont="1" applyFill="1"/>
    <xf numFmtId="0" fontId="15" fillId="33" borderId="0" xfId="1" applyFont="1" applyFill="1"/>
    <xf numFmtId="0" fontId="10" fillId="33" borderId="0" xfId="1" applyFill="1"/>
    <xf numFmtId="0" fontId="15" fillId="0" borderId="0" xfId="1" applyFont="1"/>
    <xf numFmtId="0" fontId="24" fillId="0" borderId="0" xfId="81" applyFont="1" applyAlignment="1">
      <alignment horizontal="center" vertical="center" wrapText="1"/>
    </xf>
    <xf numFmtId="0" fontId="11" fillId="0" borderId="0" xfId="81" applyFont="1" applyAlignment="1">
      <alignment horizontal="center" vertical="center" wrapText="1"/>
    </xf>
    <xf numFmtId="0" fontId="41" fillId="0" borderId="0" xfId="30" applyFont="1"/>
    <xf numFmtId="167" fontId="41" fillId="0" borderId="0" xfId="30" applyNumberFormat="1" applyFont="1"/>
    <xf numFmtId="4" fontId="41" fillId="0" borderId="0" xfId="30" applyNumberFormat="1" applyFont="1"/>
    <xf numFmtId="10" fontId="10" fillId="34" borderId="0" xfId="5" applyNumberFormat="1" applyFont="1" applyFill="1" applyBorder="1" applyAlignment="1">
      <alignment horizontal="center"/>
    </xf>
    <xf numFmtId="14" fontId="21" fillId="0" borderId="0" xfId="3" applyNumberFormat="1" applyFont="1"/>
    <xf numFmtId="0" fontId="42" fillId="33" borderId="0" xfId="4" applyFont="1" applyFill="1" applyAlignment="1">
      <alignment vertical="center"/>
    </xf>
    <xf numFmtId="169" fontId="24" fillId="0" borderId="0" xfId="81" applyNumberFormat="1" applyFont="1" applyAlignment="1">
      <alignment horizontal="center" vertical="center" wrapText="1"/>
    </xf>
    <xf numFmtId="0" fontId="44" fillId="34" borderId="0" xfId="3" applyFont="1" applyFill="1"/>
    <xf numFmtId="14" fontId="22" fillId="34" borderId="0" xfId="3" applyNumberFormat="1" applyFont="1" applyFill="1" applyAlignment="1">
      <alignment horizontal="center" vertical="center"/>
    </xf>
    <xf numFmtId="3" fontId="22" fillId="34" borderId="0" xfId="3" applyNumberFormat="1" applyFont="1" applyFill="1" applyAlignment="1">
      <alignment horizontal="left" vertical="center"/>
    </xf>
    <xf numFmtId="10" fontId="45" fillId="34" borderId="0" xfId="92" applyNumberFormat="1" applyFont="1" applyFill="1" applyBorder="1" applyAlignment="1">
      <alignment horizontal="left" vertical="center"/>
    </xf>
    <xf numFmtId="14" fontId="22" fillId="0" borderId="0" xfId="3" applyNumberFormat="1" applyFont="1" applyAlignment="1">
      <alignment horizontal="center" vertical="center"/>
    </xf>
    <xf numFmtId="3" fontId="22" fillId="0" borderId="0" xfId="3" applyNumberFormat="1" applyFont="1" applyAlignment="1">
      <alignment horizontal="left" vertical="center"/>
    </xf>
    <xf numFmtId="10" fontId="45" fillId="0" borderId="0" xfId="92" applyNumberFormat="1" applyFont="1" applyFill="1" applyBorder="1" applyAlignment="1">
      <alignment horizontal="left" vertical="center"/>
    </xf>
    <xf numFmtId="0" fontId="44" fillId="0" borderId="0" xfId="3" applyFont="1"/>
    <xf numFmtId="14" fontId="17" fillId="34" borderId="0" xfId="3" applyNumberFormat="1" applyFont="1" applyFill="1" applyAlignment="1">
      <alignment horizontal="left" vertical="center"/>
    </xf>
    <xf numFmtId="0" fontId="10" fillId="33" borderId="0" xfId="6" applyFont="1" applyFill="1" applyBorder="1" applyAlignment="1">
      <alignment vertical="center"/>
    </xf>
    <xf numFmtId="0" fontId="15" fillId="0" borderId="14" xfId="1" applyFont="1" applyBorder="1"/>
    <xf numFmtId="0" fontId="17" fillId="0" borderId="0" xfId="0" applyFont="1" applyAlignment="1">
      <alignment horizontal="center" vertical="center"/>
    </xf>
    <xf numFmtId="3" fontId="17" fillId="0" borderId="0" xfId="0" applyNumberFormat="1" applyFont="1" applyAlignment="1">
      <alignment horizontal="center" vertical="center"/>
    </xf>
    <xf numFmtId="0" fontId="17" fillId="0" borderId="0" xfId="0" applyFont="1" applyAlignment="1">
      <alignment horizontal="center"/>
    </xf>
    <xf numFmtId="171" fontId="10" fillId="34" borderId="0" xfId="3" applyNumberFormat="1" applyFont="1" applyFill="1" applyAlignment="1">
      <alignment horizontal="center" vertical="center"/>
    </xf>
    <xf numFmtId="0" fontId="17" fillId="34" borderId="15" xfId="0" applyFont="1" applyFill="1" applyBorder="1"/>
    <xf numFmtId="0" fontId="17" fillId="34" borderId="17" xfId="0" applyFont="1" applyFill="1" applyBorder="1"/>
    <xf numFmtId="3" fontId="10" fillId="34" borderId="18" xfId="0" applyNumberFormat="1" applyFont="1" applyFill="1" applyBorder="1" applyAlignment="1">
      <alignment horizontal="right"/>
    </xf>
    <xf numFmtId="173" fontId="10" fillId="34" borderId="16" xfId="93" applyNumberFormat="1" applyFont="1" applyFill="1" applyBorder="1" applyAlignment="1">
      <alignment horizontal="right"/>
    </xf>
    <xf numFmtId="0" fontId="17" fillId="34" borderId="19" xfId="0" applyFont="1" applyFill="1" applyBorder="1"/>
    <xf numFmtId="0" fontId="46" fillId="33" borderId="0" xfId="3" applyFont="1" applyFill="1" applyAlignment="1">
      <alignment horizontal="left"/>
    </xf>
    <xf numFmtId="14" fontId="1" fillId="33" borderId="0" xfId="3" applyNumberFormat="1" applyFont="1" applyFill="1" applyAlignment="1">
      <alignment horizontal="left"/>
    </xf>
    <xf numFmtId="0" fontId="44" fillId="34" borderId="0" xfId="3" applyFont="1" applyFill="1" applyAlignment="1">
      <alignment horizontal="center"/>
    </xf>
    <xf numFmtId="0" fontId="21" fillId="38" borderId="21" xfId="3" applyFont="1" applyFill="1" applyBorder="1" applyAlignment="1">
      <alignment horizontal="left" vertical="center"/>
    </xf>
    <xf numFmtId="0" fontId="21" fillId="38" borderId="21" xfId="0" applyFont="1" applyFill="1" applyBorder="1" applyAlignment="1">
      <alignment horizontal="center" vertical="center" wrapText="1"/>
    </xf>
    <xf numFmtId="3" fontId="21" fillId="0" borderId="0" xfId="3" applyNumberFormat="1" applyFont="1" applyAlignment="1">
      <alignment horizontal="center" vertical="center"/>
    </xf>
    <xf numFmtId="171" fontId="21" fillId="0" borderId="0" xfId="3" applyNumberFormat="1" applyFont="1" applyAlignment="1">
      <alignment horizontal="center" vertical="center"/>
    </xf>
    <xf numFmtId="168" fontId="21" fillId="0" borderId="0" xfId="3" applyNumberFormat="1" applyFont="1" applyAlignment="1">
      <alignment horizontal="center" vertical="center"/>
    </xf>
    <xf numFmtId="168" fontId="17" fillId="0" borderId="0" xfId="3" applyNumberFormat="1" applyFont="1" applyAlignment="1">
      <alignment horizontal="center" vertical="center"/>
    </xf>
    <xf numFmtId="170" fontId="10" fillId="0" borderId="0" xfId="3" applyNumberFormat="1" applyFont="1" applyAlignment="1">
      <alignment horizontal="center" vertical="center"/>
    </xf>
    <xf numFmtId="171" fontId="10" fillId="0" borderId="0" xfId="3" applyNumberFormat="1" applyFont="1" applyAlignment="1">
      <alignment horizontal="center" vertical="center"/>
    </xf>
    <xf numFmtId="168" fontId="10" fillId="0" borderId="0" xfId="3" applyNumberFormat="1" applyFont="1" applyAlignment="1">
      <alignment horizontal="center" vertical="center"/>
    </xf>
    <xf numFmtId="170" fontId="43" fillId="0" borderId="0" xfId="3" applyNumberFormat="1" applyFont="1" applyAlignment="1">
      <alignment horizontal="center" vertical="center"/>
    </xf>
    <xf numFmtId="171" fontId="43" fillId="0" borderId="0" xfId="3" applyNumberFormat="1" applyFont="1" applyAlignment="1">
      <alignment horizontal="center" vertical="center"/>
    </xf>
    <xf numFmtId="14" fontId="21" fillId="0" borderId="0" xfId="3" applyNumberFormat="1" applyFont="1" applyAlignment="1">
      <alignment horizontal="left" vertical="center"/>
    </xf>
    <xf numFmtId="14" fontId="17" fillId="0" borderId="0" xfId="0" applyNumberFormat="1" applyFont="1" applyAlignment="1">
      <alignment horizontal="center" vertical="center"/>
    </xf>
    <xf numFmtId="174" fontId="17" fillId="0" borderId="0" xfId="0" applyNumberFormat="1" applyFont="1" applyAlignment="1">
      <alignment horizontal="center" vertical="center"/>
    </xf>
    <xf numFmtId="0" fontId="17" fillId="34" borderId="0" xfId="3" applyFont="1" applyFill="1"/>
    <xf numFmtId="10" fontId="43" fillId="34" borderId="0" xfId="92" applyNumberFormat="1" applyFont="1" applyFill="1" applyBorder="1" applyAlignment="1">
      <alignment horizontal="right"/>
    </xf>
    <xf numFmtId="0" fontId="17" fillId="34" borderId="22" xfId="3" applyFont="1" applyFill="1" applyBorder="1"/>
    <xf numFmtId="173" fontId="10" fillId="34" borderId="23" xfId="93" applyNumberFormat="1" applyFont="1" applyFill="1" applyBorder="1" applyAlignment="1">
      <alignment horizontal="right"/>
    </xf>
    <xf numFmtId="0" fontId="1" fillId="0" borderId="0" xfId="3" applyFont="1"/>
    <xf numFmtId="172" fontId="1" fillId="0" borderId="0" xfId="3" applyNumberFormat="1" applyFont="1"/>
    <xf numFmtId="170" fontId="21" fillId="38" borderId="21" xfId="0" applyNumberFormat="1" applyFont="1" applyFill="1" applyBorder="1" applyAlignment="1">
      <alignment horizontal="center" vertical="center" wrapText="1"/>
    </xf>
    <xf numFmtId="175" fontId="21" fillId="38" borderId="21" xfId="93" applyNumberFormat="1" applyFont="1" applyFill="1" applyBorder="1" applyAlignment="1">
      <alignment horizontal="left" vertical="center"/>
    </xf>
    <xf numFmtId="0" fontId="21" fillId="0" borderId="0" xfId="3" applyFont="1" applyAlignment="1">
      <alignment horizontal="left" vertical="center"/>
    </xf>
    <xf numFmtId="0" fontId="21" fillId="0" borderId="0" xfId="0" applyFont="1" applyAlignment="1">
      <alignment horizontal="center" vertical="center" wrapText="1"/>
    </xf>
    <xf numFmtId="168" fontId="10" fillId="34" borderId="0" xfId="3" applyNumberFormat="1" applyFont="1" applyFill="1" applyAlignment="1">
      <alignment horizontal="center" vertical="center"/>
    </xf>
    <xf numFmtId="168" fontId="21" fillId="38" borderId="21" xfId="0" applyNumberFormat="1" applyFont="1" applyFill="1" applyBorder="1" applyAlignment="1">
      <alignment horizontal="center" vertical="center" wrapText="1"/>
    </xf>
    <xf numFmtId="10" fontId="10" fillId="34" borderId="0" xfId="92" applyNumberFormat="1" applyFont="1" applyFill="1" applyAlignment="1">
      <alignment horizontal="center" vertical="center"/>
    </xf>
    <xf numFmtId="10" fontId="21" fillId="38" borderId="21" xfId="92" applyNumberFormat="1" applyFont="1" applyFill="1" applyBorder="1" applyAlignment="1">
      <alignment horizontal="center" vertical="center" wrapText="1"/>
    </xf>
    <xf numFmtId="176" fontId="10" fillId="34" borderId="0" xfId="3" applyNumberFormat="1" applyFont="1" applyFill="1" applyAlignment="1">
      <alignment horizontal="center" vertical="center"/>
    </xf>
    <xf numFmtId="170" fontId="10" fillId="34" borderId="0" xfId="3" applyNumberFormat="1" applyFont="1" applyFill="1" applyAlignment="1">
      <alignment horizontal="center" vertical="center"/>
    </xf>
    <xf numFmtId="14" fontId="10" fillId="34" borderId="18" xfId="0" applyNumberFormat="1" applyFont="1" applyFill="1" applyBorder="1" applyAlignment="1">
      <alignment horizontal="right"/>
    </xf>
    <xf numFmtId="0" fontId="21" fillId="38" borderId="21" xfId="3" applyFont="1" applyFill="1" applyBorder="1" applyAlignment="1">
      <alignment horizontal="left" vertical="center" wrapText="1"/>
    </xf>
    <xf numFmtId="171" fontId="21" fillId="38" borderId="21" xfId="0" applyNumberFormat="1" applyFont="1" applyFill="1" applyBorder="1" applyAlignment="1">
      <alignment horizontal="center" vertical="center" wrapText="1"/>
    </xf>
    <xf numFmtId="0" fontId="47" fillId="0" borderId="0" xfId="4" applyFont="1" applyFill="1"/>
    <xf numFmtId="0" fontId="46" fillId="0" borderId="0" xfId="3" applyFont="1" applyAlignment="1">
      <alignment horizontal="left"/>
    </xf>
    <xf numFmtId="0" fontId="17" fillId="34" borderId="24" xfId="0" applyFont="1" applyFill="1" applyBorder="1"/>
    <xf numFmtId="173" fontId="10" fillId="34" borderId="25" xfId="0" applyNumberFormat="1" applyFont="1" applyFill="1" applyBorder="1" applyAlignment="1">
      <alignment horizontal="right"/>
    </xf>
    <xf numFmtId="0" fontId="10" fillId="34" borderId="25" xfId="0" applyFont="1" applyFill="1" applyBorder="1" applyAlignment="1">
      <alignment horizontal="right"/>
    </xf>
    <xf numFmtId="10" fontId="10" fillId="34" borderId="20" xfId="92" applyNumberFormat="1" applyFont="1" applyFill="1" applyBorder="1" applyAlignment="1">
      <alignment horizontal="right"/>
    </xf>
    <xf numFmtId="168" fontId="10" fillId="34" borderId="16" xfId="0" applyNumberFormat="1" applyFont="1" applyFill="1" applyBorder="1" applyAlignment="1">
      <alignment horizontal="right"/>
    </xf>
    <xf numFmtId="168" fontId="10" fillId="34" borderId="18" xfId="0" applyNumberFormat="1" applyFont="1" applyFill="1" applyBorder="1" applyAlignment="1">
      <alignment horizontal="right"/>
    </xf>
    <xf numFmtId="0" fontId="0" fillId="0" borderId="0" xfId="0" applyAlignment="1">
      <alignment horizontal="center"/>
    </xf>
    <xf numFmtId="14" fontId="19" fillId="0" borderId="14" xfId="81" applyNumberFormat="1" applyFont="1" applyBorder="1" applyAlignment="1">
      <alignment horizontal="left" vertical="center" wrapText="1"/>
    </xf>
    <xf numFmtId="0" fontId="19" fillId="0" borderId="14" xfId="81" applyFont="1" applyBorder="1" applyAlignment="1">
      <alignment horizontal="left" vertical="center" wrapText="1"/>
    </xf>
  </cellXfs>
  <cellStyles count="95">
    <cellStyle name="_Heading" xfId="4" xr:uid="{00000000-0005-0000-0000-000000000000}"/>
    <cellStyle name="_SubHeading" xfId="6" xr:uid="{00000000-0005-0000-0000-000001000000}"/>
    <cellStyle name="_Table" xfId="7" xr:uid="{00000000-0005-0000-0000-000002000000}"/>
    <cellStyle name="20% - Accent1 2" xfId="31" xr:uid="{00000000-0005-0000-0000-000003000000}"/>
    <cellStyle name="20% - Accent2 2" xfId="32" xr:uid="{00000000-0005-0000-0000-000004000000}"/>
    <cellStyle name="20% - Accent3 2" xfId="33" xr:uid="{00000000-0005-0000-0000-000005000000}"/>
    <cellStyle name="20% - Accent4 2" xfId="34" xr:uid="{00000000-0005-0000-0000-000006000000}"/>
    <cellStyle name="20% - Accent5 2" xfId="35" xr:uid="{00000000-0005-0000-0000-000007000000}"/>
    <cellStyle name="20% - Accent6 2" xfId="36" xr:uid="{00000000-0005-0000-0000-000008000000}"/>
    <cellStyle name="40% - Accent1 2" xfId="37" xr:uid="{00000000-0005-0000-0000-000009000000}"/>
    <cellStyle name="40% - Accent2 2" xfId="38" xr:uid="{00000000-0005-0000-0000-00000A000000}"/>
    <cellStyle name="40% - Accent3 2" xfId="39" xr:uid="{00000000-0005-0000-0000-00000B000000}"/>
    <cellStyle name="40% - Accent4 2" xfId="40" xr:uid="{00000000-0005-0000-0000-00000C000000}"/>
    <cellStyle name="40% - Accent5 2" xfId="41" xr:uid="{00000000-0005-0000-0000-00000D000000}"/>
    <cellStyle name="40% - Accent6 2" xfId="42" xr:uid="{00000000-0005-0000-0000-00000E000000}"/>
    <cellStyle name="60% - Accent1 2" xfId="43" xr:uid="{00000000-0005-0000-0000-00000F000000}"/>
    <cellStyle name="60% - Accent2 2" xfId="44" xr:uid="{00000000-0005-0000-0000-000010000000}"/>
    <cellStyle name="60% - Accent3 2" xfId="45" xr:uid="{00000000-0005-0000-0000-000011000000}"/>
    <cellStyle name="60% - Accent4 2" xfId="46" xr:uid="{00000000-0005-0000-0000-000012000000}"/>
    <cellStyle name="60% - Accent5 2" xfId="47" xr:uid="{00000000-0005-0000-0000-000013000000}"/>
    <cellStyle name="60% - Accent6 2" xfId="48" xr:uid="{00000000-0005-0000-0000-000014000000}"/>
    <cellStyle name="Accent1 2" xfId="49" xr:uid="{00000000-0005-0000-0000-000015000000}"/>
    <cellStyle name="Accent2 2" xfId="50" xr:uid="{00000000-0005-0000-0000-000016000000}"/>
    <cellStyle name="Accent3 2" xfId="51" xr:uid="{00000000-0005-0000-0000-000017000000}"/>
    <cellStyle name="Accent4 2" xfId="52" xr:uid="{00000000-0005-0000-0000-000018000000}"/>
    <cellStyle name="Accent5 2" xfId="53" xr:uid="{00000000-0005-0000-0000-000019000000}"/>
    <cellStyle name="Accent6 2" xfId="54" xr:uid="{00000000-0005-0000-0000-00001A000000}"/>
    <cellStyle name="Bad 2" xfId="55" xr:uid="{00000000-0005-0000-0000-00001B000000}"/>
    <cellStyle name="blp_column_header" xfId="9" xr:uid="{00000000-0005-0000-0000-00001C000000}"/>
    <cellStyle name="Calculation 2" xfId="56" xr:uid="{00000000-0005-0000-0000-00001D000000}"/>
    <cellStyle name="Check Cell 2" xfId="57" xr:uid="{00000000-0005-0000-0000-00001E000000}"/>
    <cellStyle name="Comma" xfId="93" builtinId="3"/>
    <cellStyle name="Comma 2" xfId="8" xr:uid="{00000000-0005-0000-0000-00001F000000}"/>
    <cellStyle name="Comma 2 2" xfId="58" xr:uid="{00000000-0005-0000-0000-000020000000}"/>
    <cellStyle name="Comma 3" xfId="28" xr:uid="{00000000-0005-0000-0000-000021000000}"/>
    <cellStyle name="Comma 4" xfId="59" xr:uid="{00000000-0005-0000-0000-000022000000}"/>
    <cellStyle name="Comma 5" xfId="29" xr:uid="{00000000-0005-0000-0000-000023000000}"/>
    <cellStyle name="Comma 5 2" xfId="84" xr:uid="{00000000-0005-0000-0000-000024000000}"/>
    <cellStyle name="Comma 5 2 2" xfId="91" xr:uid="{00000000-0005-0000-0000-000025000000}"/>
    <cellStyle name="Commerzbank First Column" xfId="10" xr:uid="{00000000-0005-0000-0000-000026000000}"/>
    <cellStyle name="Commerzbank Table" xfId="11" xr:uid="{00000000-0005-0000-0000-000027000000}"/>
    <cellStyle name="Commerzbank Table First Row" xfId="12" xr:uid="{00000000-0005-0000-0000-000028000000}"/>
    <cellStyle name="Commerzbank Table Last Row" xfId="13" xr:uid="{00000000-0005-0000-0000-000029000000}"/>
    <cellStyle name="Currency 2" xfId="60" xr:uid="{00000000-0005-0000-0000-00002A000000}"/>
    <cellStyle name="Euro" xfId="61" xr:uid="{00000000-0005-0000-0000-00002B000000}"/>
    <cellStyle name="Explanatory Text 2" xfId="62" xr:uid="{00000000-0005-0000-0000-00002C000000}"/>
    <cellStyle name="Good 2" xfId="63" xr:uid="{00000000-0005-0000-0000-00002D000000}"/>
    <cellStyle name="Heading 1 2" xfId="64" xr:uid="{00000000-0005-0000-0000-00002E000000}"/>
    <cellStyle name="Heading 2 2" xfId="65" xr:uid="{00000000-0005-0000-0000-00002F000000}"/>
    <cellStyle name="Heading 3 2" xfId="66" xr:uid="{00000000-0005-0000-0000-000030000000}"/>
    <cellStyle name="Heading 4 2" xfId="67" xr:uid="{00000000-0005-0000-0000-000031000000}"/>
    <cellStyle name="Hyperlink 2" xfId="68" xr:uid="{00000000-0005-0000-0000-000032000000}"/>
    <cellStyle name="Input 2" xfId="69" xr:uid="{00000000-0005-0000-0000-000033000000}"/>
    <cellStyle name="Linked Cell 2" xfId="70" xr:uid="{00000000-0005-0000-0000-000034000000}"/>
    <cellStyle name="Neutral 2" xfId="71" xr:uid="{00000000-0005-0000-0000-000035000000}"/>
    <cellStyle name="Normal" xfId="0" builtinId="0"/>
    <cellStyle name="Normal 10" xfId="14" xr:uid="{00000000-0005-0000-0000-000037000000}"/>
    <cellStyle name="Normal 11" xfId="15" xr:uid="{00000000-0005-0000-0000-000038000000}"/>
    <cellStyle name="Normal 12" xfId="16" xr:uid="{00000000-0005-0000-0000-000039000000}"/>
    <cellStyle name="Normal 13" xfId="17" xr:uid="{00000000-0005-0000-0000-00003A000000}"/>
    <cellStyle name="Normal 14" xfId="18" xr:uid="{00000000-0005-0000-0000-00003B000000}"/>
    <cellStyle name="Normal 15" xfId="19" xr:uid="{00000000-0005-0000-0000-00003C000000}"/>
    <cellStyle name="Normal 16" xfId="20" xr:uid="{00000000-0005-0000-0000-00003D000000}"/>
    <cellStyle name="Normal 17" xfId="21" xr:uid="{00000000-0005-0000-0000-00003E000000}"/>
    <cellStyle name="Normal 18" xfId="72" xr:uid="{00000000-0005-0000-0000-00003F000000}"/>
    <cellStyle name="Normal 18 2" xfId="73" xr:uid="{00000000-0005-0000-0000-000040000000}"/>
    <cellStyle name="Normal 19" xfId="30" xr:uid="{00000000-0005-0000-0000-000041000000}"/>
    <cellStyle name="Normal 2" xfId="2" xr:uid="{00000000-0005-0000-0000-000042000000}"/>
    <cellStyle name="Normal 2 2" xfId="1" xr:uid="{00000000-0005-0000-0000-000043000000}"/>
    <cellStyle name="Normal 2 2 2" xfId="82" xr:uid="{00000000-0005-0000-0000-000044000000}"/>
    <cellStyle name="Normal 20" xfId="74" xr:uid="{00000000-0005-0000-0000-000045000000}"/>
    <cellStyle name="Normal 21" xfId="81" xr:uid="{00000000-0005-0000-0000-000046000000}"/>
    <cellStyle name="Normal 21 2" xfId="87" xr:uid="{00000000-0005-0000-0000-000047000000}"/>
    <cellStyle name="Normal 21 2 2" xfId="94" xr:uid="{9F813F55-1F6A-4489-A218-A11824DAB600}"/>
    <cellStyle name="Normal 21 3" xfId="88" xr:uid="{00000000-0005-0000-0000-000048000000}"/>
    <cellStyle name="Normal 21 4" xfId="89" xr:uid="{00000000-0005-0000-0000-000049000000}"/>
    <cellStyle name="Normal 21 5" xfId="90" xr:uid="{00000000-0005-0000-0000-00004A000000}"/>
    <cellStyle name="Normal 3" xfId="3" xr:uid="{00000000-0005-0000-0000-00004B000000}"/>
    <cellStyle name="Normal 3 2" xfId="75" xr:uid="{00000000-0005-0000-0000-00004C000000}"/>
    <cellStyle name="Normal 3 3" xfId="85" xr:uid="{00000000-0005-0000-0000-00004D000000}"/>
    <cellStyle name="Normal 3 4" xfId="86" xr:uid="{00000000-0005-0000-0000-00004E000000}"/>
    <cellStyle name="Normal 4" xfId="22" xr:uid="{00000000-0005-0000-0000-00004F000000}"/>
    <cellStyle name="Normal 5" xfId="23" xr:uid="{00000000-0005-0000-0000-000050000000}"/>
    <cellStyle name="Normal 6" xfId="24" xr:uid="{00000000-0005-0000-0000-000051000000}"/>
    <cellStyle name="Normal 7" xfId="25" xr:uid="{00000000-0005-0000-0000-000052000000}"/>
    <cellStyle name="Normal 8" xfId="26" xr:uid="{00000000-0005-0000-0000-000053000000}"/>
    <cellStyle name="Normal 9" xfId="27" xr:uid="{00000000-0005-0000-0000-000054000000}"/>
    <cellStyle name="Note 2" xfId="76" xr:uid="{00000000-0005-0000-0000-000055000000}"/>
    <cellStyle name="Output 2" xfId="77" xr:uid="{00000000-0005-0000-0000-000056000000}"/>
    <cellStyle name="Percent" xfId="92" builtinId="5"/>
    <cellStyle name="Percent 2" xfId="5" xr:uid="{00000000-0005-0000-0000-000057000000}"/>
    <cellStyle name="Percent 2 2" xfId="83" xr:uid="{00000000-0005-0000-0000-000058000000}"/>
    <cellStyle name="Title 2" xfId="78" xr:uid="{00000000-0005-0000-0000-00005A000000}"/>
    <cellStyle name="Total 2" xfId="79" xr:uid="{00000000-0005-0000-0000-00005B000000}"/>
    <cellStyle name="Warning Text 2" xfId="80" xr:uid="{00000000-0005-0000-0000-00005C000000}"/>
  </cellStyles>
  <dxfs count="7">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
      <border>
        <bottom style="hair">
          <color auto="1"/>
        </bottom>
        <vertical/>
        <horizontal/>
      </border>
    </dxf>
  </dxfs>
  <tableStyles count="0" defaultTableStyle="TableStyleMedium2" defaultPivotStyle="PivotStyleMedium9"/>
  <colors>
    <mruColors>
      <color rgb="FFDB0C0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D293"/>
  <sheetViews>
    <sheetView showGridLines="0" tabSelected="1" zoomScale="85" zoomScaleNormal="85" workbookViewId="0"/>
  </sheetViews>
  <sheetFormatPr defaultColWidth="9.140625" defaultRowHeight="12.75" x14ac:dyDescent="0.2"/>
  <cols>
    <col min="1" max="1" width="2.7109375" style="2" customWidth="1"/>
    <col min="2" max="2" width="34.42578125" style="2" customWidth="1"/>
    <col min="3" max="3" width="26" style="2" customWidth="1"/>
    <col min="4" max="4" width="2.7109375" style="2" customWidth="1"/>
    <col min="5" max="5" width="25.42578125" style="5" customWidth="1"/>
    <col min="6" max="6" width="22.7109375" style="5" customWidth="1"/>
    <col min="7" max="8" width="22.7109375" style="2" customWidth="1"/>
    <col min="9" max="9" width="19.85546875" style="2" bestFit="1" customWidth="1"/>
    <col min="10" max="102" width="9.140625" style="2"/>
    <col min="103" max="16384" width="9.140625" style="5"/>
  </cols>
  <sheetData>
    <row r="1" spans="1:238" s="2" customFormat="1" ht="18" customHeight="1" thickBot="1" x14ac:dyDescent="0.25"/>
    <row r="2" spans="1:238" s="2" customFormat="1" ht="43.5" customHeight="1" thickBot="1" x14ac:dyDescent="0.3">
      <c r="A2" s="4"/>
      <c r="B2" s="4" t="e" vm="1">
        <v>#VALUE!</v>
      </c>
      <c r="C2" s="4"/>
      <c r="D2" s="4"/>
      <c r="E2" s="43" t="s">
        <v>0</v>
      </c>
      <c r="F2" s="44" t="s">
        <v>5</v>
      </c>
      <c r="G2" s="44" t="s">
        <v>14</v>
      </c>
      <c r="H2" s="44" t="s">
        <v>15</v>
      </c>
      <c r="I2" s="44" t="s">
        <v>20</v>
      </c>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row>
    <row r="3" spans="1:238" s="20" customFormat="1" ht="14.1" customHeight="1" x14ac:dyDescent="0.2">
      <c r="B3" s="76" t="s">
        <v>25</v>
      </c>
      <c r="E3" s="28" t="s">
        <v>19</v>
      </c>
      <c r="F3" s="72">
        <v>16655</v>
      </c>
      <c r="G3" s="34">
        <v>48.077399999999997</v>
      </c>
      <c r="H3" s="71">
        <v>800728.9</v>
      </c>
      <c r="I3" s="34" t="s">
        <v>21</v>
      </c>
      <c r="J3" s="21"/>
      <c r="K3" s="23"/>
      <c r="L3" s="21"/>
      <c r="M3" s="22"/>
      <c r="N3" s="21"/>
      <c r="O3" s="23"/>
    </row>
    <row r="4" spans="1:238" s="20" customFormat="1" ht="14.1" customHeight="1" x14ac:dyDescent="0.2">
      <c r="B4" s="77" t="s">
        <v>13</v>
      </c>
      <c r="E4" s="28" t="s">
        <v>26</v>
      </c>
      <c r="F4" s="72">
        <v>18848</v>
      </c>
      <c r="G4" s="34">
        <v>48.671799999999998</v>
      </c>
      <c r="H4" s="71">
        <v>917366.76</v>
      </c>
      <c r="I4" s="34" t="s">
        <v>21</v>
      </c>
      <c r="J4" s="21"/>
      <c r="K4" s="23"/>
      <c r="L4" s="21"/>
      <c r="M4" s="22"/>
      <c r="N4" s="21"/>
      <c r="O4" s="23"/>
    </row>
    <row r="5" spans="1:238" s="20" customFormat="1" ht="14.1" customHeight="1" x14ac:dyDescent="0.2">
      <c r="E5" s="28" t="s">
        <v>27</v>
      </c>
      <c r="F5" s="72">
        <v>19828</v>
      </c>
      <c r="G5" s="34">
        <v>48.759099999999997</v>
      </c>
      <c r="H5" s="71">
        <v>966795.56</v>
      </c>
      <c r="I5" s="34" t="s">
        <v>21</v>
      </c>
      <c r="J5" s="21"/>
      <c r="K5" s="23"/>
      <c r="L5" s="21"/>
      <c r="M5" s="22"/>
      <c r="N5" s="21"/>
      <c r="O5" s="23"/>
    </row>
    <row r="6" spans="1:238" s="20" customFormat="1" ht="14.1" customHeight="1" x14ac:dyDescent="0.2">
      <c r="B6" s="35" t="s">
        <v>6</v>
      </c>
      <c r="C6" s="82">
        <v>50000000</v>
      </c>
      <c r="E6" s="28" t="s">
        <v>28</v>
      </c>
      <c r="F6" s="72">
        <v>20189</v>
      </c>
      <c r="G6" s="34">
        <v>50.778599999999997</v>
      </c>
      <c r="H6" s="71">
        <v>1025168.3499999999</v>
      </c>
      <c r="I6" s="34" t="s">
        <v>21</v>
      </c>
      <c r="J6" s="24"/>
      <c r="K6" s="26"/>
      <c r="L6" s="24"/>
      <c r="M6" s="25"/>
      <c r="N6" s="24"/>
      <c r="O6" s="26"/>
      <c r="P6" s="27"/>
    </row>
    <row r="7" spans="1:238" s="20" customFormat="1" ht="14.1" customHeight="1" x14ac:dyDescent="0.2">
      <c r="B7" s="36" t="s">
        <v>7</v>
      </c>
      <c r="C7" s="37">
        <v>1100110</v>
      </c>
      <c r="E7" s="28" t="s">
        <v>29</v>
      </c>
      <c r="F7" s="72">
        <v>26825</v>
      </c>
      <c r="G7" s="34">
        <v>54.856400000000001</v>
      </c>
      <c r="H7" s="71">
        <v>1471523.8599999999</v>
      </c>
      <c r="I7" s="34" t="s">
        <v>21</v>
      </c>
      <c r="J7" s="21"/>
      <c r="K7" s="23"/>
      <c r="L7" s="21"/>
      <c r="M7" s="22"/>
      <c r="N7" s="21"/>
      <c r="O7" s="23"/>
    </row>
    <row r="8" spans="1:238" s="20" customFormat="1" ht="14.1" customHeight="1" x14ac:dyDescent="0.2">
      <c r="B8" s="36" t="s">
        <v>8</v>
      </c>
      <c r="C8" s="73">
        <v>45678</v>
      </c>
      <c r="E8" s="28" t="s">
        <v>30</v>
      </c>
      <c r="F8" s="72">
        <v>30657</v>
      </c>
      <c r="G8" s="34">
        <v>56.087699999999998</v>
      </c>
      <c r="H8" s="71">
        <v>1719479.3800000001</v>
      </c>
      <c r="I8" s="34" t="s">
        <v>21</v>
      </c>
      <c r="J8" s="24"/>
      <c r="K8" s="26"/>
      <c r="L8" s="24"/>
      <c r="M8" s="25"/>
      <c r="N8" s="24"/>
      <c r="O8" s="26"/>
      <c r="P8" s="27"/>
    </row>
    <row r="9" spans="1:238" s="20" customFormat="1" ht="14.1" customHeight="1" x14ac:dyDescent="0.2">
      <c r="B9" s="36" t="s">
        <v>9</v>
      </c>
      <c r="C9" s="73">
        <v>46010</v>
      </c>
      <c r="E9" s="28" t="s">
        <v>31</v>
      </c>
      <c r="F9" s="72">
        <v>36258</v>
      </c>
      <c r="G9" s="34">
        <v>65.796599999999998</v>
      </c>
      <c r="H9" s="71">
        <v>2385652.5699999998</v>
      </c>
      <c r="I9" s="34" t="s">
        <v>21</v>
      </c>
      <c r="J9" s="21"/>
      <c r="K9" s="23"/>
      <c r="L9" s="21"/>
      <c r="M9" s="22"/>
      <c r="N9" s="21"/>
      <c r="O9" s="23"/>
    </row>
    <row r="10" spans="1:238" s="20" customFormat="1" ht="14.1" customHeight="1" x14ac:dyDescent="0.2">
      <c r="B10" s="78" t="s">
        <v>10</v>
      </c>
      <c r="C10" s="79">
        <v>232</v>
      </c>
      <c r="E10" s="28" t="s">
        <v>32</v>
      </c>
      <c r="F10" s="72">
        <v>15569</v>
      </c>
      <c r="G10" s="34">
        <v>67.713999999999999</v>
      </c>
      <c r="H10" s="71">
        <v>1054238.6499999999</v>
      </c>
      <c r="I10" s="34" t="s">
        <v>21</v>
      </c>
      <c r="J10" s="21"/>
      <c r="K10" s="23"/>
      <c r="L10" s="21"/>
      <c r="M10" s="22"/>
      <c r="N10" s="21"/>
      <c r="O10" s="23"/>
    </row>
    <row r="11" spans="1:238" s="20" customFormat="1" ht="14.1" customHeight="1" x14ac:dyDescent="0.2">
      <c r="B11" s="59" t="s">
        <v>24</v>
      </c>
      <c r="C11" s="60">
        <v>37606372</v>
      </c>
      <c r="E11" s="28" t="s">
        <v>33</v>
      </c>
      <c r="F11" s="72">
        <f>+'Täglich pro Woche'!$E$12</f>
        <v>14863</v>
      </c>
      <c r="G11" s="34">
        <f>+'Täglich pro Woche'!$F$12</f>
        <v>70.9816</v>
      </c>
      <c r="H11" s="71">
        <f>+'Täglich pro Woche'!$G$12</f>
        <v>1055000.1000000001</v>
      </c>
      <c r="I11" s="34" t="s">
        <v>21</v>
      </c>
      <c r="J11" s="24"/>
      <c r="K11" s="26"/>
      <c r="L11" s="24"/>
      <c r="M11" s="25"/>
      <c r="N11" s="24"/>
      <c r="O11" s="26"/>
      <c r="P11" s="27"/>
    </row>
    <row r="12" spans="1:238" s="20" customFormat="1" ht="14.1" customHeight="1" x14ac:dyDescent="0.2">
      <c r="B12" s="57"/>
      <c r="C12" s="58"/>
      <c r="E12" s="28"/>
      <c r="F12" s="49"/>
      <c r="G12" s="50"/>
      <c r="H12" s="51"/>
      <c r="I12" s="22"/>
      <c r="J12" s="21"/>
      <c r="K12" s="23"/>
      <c r="L12" s="21"/>
      <c r="M12" s="22"/>
      <c r="N12" s="21"/>
      <c r="O12" s="23"/>
    </row>
    <row r="13" spans="1:238" s="20" customFormat="1" ht="14.1" customHeight="1" x14ac:dyDescent="0.2">
      <c r="E13" s="28"/>
      <c r="F13" s="49"/>
      <c r="G13" s="50"/>
      <c r="H13" s="51"/>
      <c r="I13" s="25"/>
      <c r="J13" s="24"/>
      <c r="K13" s="26"/>
      <c r="L13" s="24"/>
      <c r="M13" s="25"/>
      <c r="N13" s="24"/>
      <c r="O13" s="26"/>
      <c r="P13" s="27"/>
    </row>
    <row r="14" spans="1:238" s="20" customFormat="1" ht="14.1" customHeight="1" x14ac:dyDescent="0.2">
      <c r="B14" s="35" t="s">
        <v>5</v>
      </c>
      <c r="C14" s="38">
        <f>SUM(F:F)</f>
        <v>199692</v>
      </c>
      <c r="E14" s="28"/>
      <c r="F14" s="49"/>
      <c r="G14" s="50"/>
      <c r="H14" s="51"/>
      <c r="I14" s="22"/>
      <c r="J14" s="21"/>
      <c r="K14" s="23"/>
      <c r="L14" s="21"/>
      <c r="M14" s="22"/>
      <c r="N14" s="21"/>
      <c r="O14" s="23"/>
    </row>
    <row r="15" spans="1:238" s="20" customFormat="1" ht="14.1" customHeight="1" x14ac:dyDescent="0.2">
      <c r="B15" s="36" t="s">
        <v>11</v>
      </c>
      <c r="C15" s="83">
        <f>+SUM(H:H)</f>
        <v>11395954.129999999</v>
      </c>
      <c r="E15" s="28"/>
      <c r="F15" s="49"/>
      <c r="G15" s="50"/>
      <c r="H15" s="51"/>
      <c r="I15" s="25"/>
      <c r="J15" s="24"/>
      <c r="K15" s="26"/>
      <c r="L15" s="24"/>
      <c r="M15" s="25"/>
      <c r="N15" s="24"/>
      <c r="O15" s="26"/>
      <c r="P15" s="27"/>
    </row>
    <row r="16" spans="1:238" s="20" customFormat="1" ht="14.1" customHeight="1" x14ac:dyDescent="0.2">
      <c r="B16" s="78" t="s">
        <v>12</v>
      </c>
      <c r="C16" s="80">
        <f>ROUND(C15/C14,4)</f>
        <v>57.067700000000002</v>
      </c>
      <c r="E16" s="28"/>
      <c r="F16" s="49"/>
      <c r="G16" s="50"/>
      <c r="H16" s="51"/>
      <c r="I16" s="25"/>
      <c r="J16" s="24"/>
      <c r="K16" s="26"/>
      <c r="L16" s="24"/>
      <c r="M16" s="25"/>
      <c r="N16" s="24"/>
      <c r="O16" s="26"/>
      <c r="P16" s="27"/>
    </row>
    <row r="17" spans="2:102" s="20" customFormat="1" ht="14.1" customHeight="1" x14ac:dyDescent="0.2">
      <c r="B17" s="39" t="s">
        <v>18</v>
      </c>
      <c r="C17" s="81">
        <f>+C14/C11</f>
        <v>5.3100575615217553E-3</v>
      </c>
      <c r="E17" s="28"/>
      <c r="F17" s="52"/>
      <c r="G17" s="53"/>
      <c r="H17" s="48"/>
      <c r="I17" s="22"/>
      <c r="J17" s="21"/>
      <c r="K17" s="23"/>
      <c r="L17" s="21"/>
      <c r="M17" s="22"/>
      <c r="N17" s="21"/>
      <c r="O17" s="23"/>
    </row>
    <row r="18" spans="2:102" s="20" customFormat="1" ht="14.1" customHeight="1" x14ac:dyDescent="0.2">
      <c r="E18" s="28"/>
      <c r="F18" s="45"/>
      <c r="G18" s="46"/>
      <c r="H18" s="47"/>
      <c r="I18" s="25"/>
      <c r="J18" s="24"/>
      <c r="K18" s="26"/>
      <c r="L18" s="24"/>
      <c r="M18" s="25"/>
      <c r="N18" s="24"/>
      <c r="O18" s="26"/>
      <c r="P18" s="27"/>
    </row>
    <row r="19" spans="2:102" s="20" customFormat="1" ht="14.1" customHeight="1" x14ac:dyDescent="0.2">
      <c r="B19" s="61"/>
      <c r="C19" s="62"/>
      <c r="E19" s="28"/>
      <c r="F19" s="52"/>
      <c r="G19" s="53"/>
      <c r="H19" s="48"/>
      <c r="I19" s="22"/>
      <c r="J19" s="21"/>
      <c r="K19" s="23"/>
      <c r="L19" s="21"/>
      <c r="M19" s="22"/>
      <c r="N19" s="21"/>
      <c r="O19" s="23"/>
    </row>
    <row r="20" spans="2:102" s="20" customFormat="1" ht="14.1" customHeight="1" x14ac:dyDescent="0.2">
      <c r="E20" s="28"/>
      <c r="F20" s="52"/>
      <c r="G20" s="53"/>
      <c r="H20" s="48"/>
      <c r="I20" s="25"/>
      <c r="J20" s="24"/>
      <c r="K20" s="26"/>
      <c r="L20" s="24"/>
      <c r="M20" s="25"/>
      <c r="N20" s="24"/>
      <c r="O20" s="26"/>
      <c r="P20" s="27"/>
    </row>
    <row r="21" spans="2:102" s="20" customFormat="1" ht="14.1" customHeight="1" x14ac:dyDescent="0.2">
      <c r="B21" s="40" t="s">
        <v>23</v>
      </c>
      <c r="E21" s="28"/>
      <c r="F21" s="52"/>
      <c r="G21" s="53"/>
      <c r="H21" s="48"/>
      <c r="I21" s="22"/>
      <c r="J21" s="21"/>
      <c r="K21" s="23"/>
      <c r="L21" s="21"/>
      <c r="M21" s="22"/>
      <c r="N21" s="21"/>
      <c r="O21" s="23"/>
    </row>
    <row r="22" spans="2:102" s="20" customFormat="1" ht="14.1" customHeight="1" x14ac:dyDescent="0.2">
      <c r="B22" s="41">
        <v>45765</v>
      </c>
      <c r="E22" s="28"/>
      <c r="F22" s="52"/>
      <c r="G22" s="53"/>
      <c r="H22" s="48" t="str">
        <f t="shared" ref="H22" si="0">+IF(F22="","",F22*G22)</f>
        <v/>
      </c>
      <c r="I22" s="25"/>
      <c r="J22" s="24"/>
      <c r="K22" s="26"/>
      <c r="L22" s="24"/>
      <c r="M22" s="25"/>
      <c r="N22" s="24"/>
      <c r="O22" s="26"/>
      <c r="P22" s="27"/>
    </row>
    <row r="23" spans="2:102" s="20" customFormat="1" ht="14.1" customHeight="1" x14ac:dyDescent="0.2">
      <c r="B23" s="41">
        <v>45768</v>
      </c>
      <c r="E23" s="28"/>
      <c r="F23" s="45" t="str">
        <f>+IF(F19="","",SUM(F19:F22))</f>
        <v/>
      </c>
      <c r="G23" s="46" t="str">
        <f>+IF(G19="","",H23/F23)</f>
        <v/>
      </c>
      <c r="H23" s="47" t="str">
        <f>+IF(H19="","",SUM(H19:H22))</f>
        <v/>
      </c>
      <c r="I23" s="25"/>
      <c r="J23" s="24"/>
      <c r="K23" s="26"/>
      <c r="L23" s="24"/>
      <c r="M23" s="25"/>
      <c r="N23" s="24"/>
      <c r="O23" s="26"/>
      <c r="P23" s="27"/>
    </row>
    <row r="24" spans="2:102" s="20" customFormat="1" ht="14.1" customHeight="1" x14ac:dyDescent="0.2">
      <c r="B24" s="41">
        <v>45778</v>
      </c>
      <c r="E24" s="28"/>
      <c r="F24" s="45"/>
      <c r="G24" s="46"/>
      <c r="H24" s="47"/>
      <c r="I24" s="25"/>
      <c r="J24" s="24"/>
      <c r="K24" s="26"/>
      <c r="L24" s="24"/>
      <c r="M24" s="25"/>
      <c r="N24" s="24"/>
      <c r="O24" s="26"/>
      <c r="P24" s="27"/>
    </row>
    <row r="25" spans="2:102" s="20" customFormat="1" ht="14.1" customHeight="1" x14ac:dyDescent="0.2">
      <c r="B25" s="41">
        <v>45786</v>
      </c>
      <c r="E25" s="28"/>
      <c r="F25" s="54"/>
      <c r="G25" s="46"/>
      <c r="H25" s="47"/>
      <c r="I25" s="25"/>
      <c r="J25" s="24"/>
      <c r="K25" s="26"/>
      <c r="L25" s="24"/>
      <c r="M25" s="25"/>
      <c r="N25" s="24"/>
      <c r="O25" s="26"/>
      <c r="P25" s="27"/>
    </row>
    <row r="26" spans="2:102" s="20" customFormat="1" ht="14.1" customHeight="1" x14ac:dyDescent="0.2">
      <c r="B26" s="41">
        <v>45789</v>
      </c>
      <c r="E26" s="28"/>
      <c r="F26" s="45"/>
      <c r="G26" s="46"/>
      <c r="H26" s="47"/>
      <c r="I26" s="25"/>
      <c r="J26" s="24"/>
      <c r="K26" s="26"/>
      <c r="L26" s="24"/>
      <c r="M26" s="25"/>
      <c r="N26" s="24"/>
      <c r="O26" s="26"/>
      <c r="P26" s="27"/>
    </row>
    <row r="27" spans="2:102" ht="14.1" customHeight="1" x14ac:dyDescent="0.2">
      <c r="B27" s="41">
        <v>45790</v>
      </c>
      <c r="E27" s="28"/>
      <c r="F27" s="52"/>
      <c r="G27" s="53"/>
      <c r="H27" s="48" t="str">
        <f>+IF(F27="","",F27*G27)</f>
        <v/>
      </c>
      <c r="CO27" s="5"/>
      <c r="CP27" s="5"/>
      <c r="CQ27" s="5"/>
      <c r="CR27" s="5"/>
      <c r="CS27" s="5"/>
      <c r="CT27" s="5"/>
      <c r="CU27" s="5"/>
      <c r="CV27" s="5"/>
      <c r="CW27" s="5"/>
      <c r="CX27" s="5"/>
    </row>
    <row r="28" spans="2:102" ht="14.1" customHeight="1" x14ac:dyDescent="0.2">
      <c r="B28" s="41">
        <v>45791</v>
      </c>
      <c r="E28" s="28"/>
      <c r="F28" s="52"/>
      <c r="G28" s="53"/>
      <c r="H28" s="48" t="str">
        <f t="shared" ref="H28:H31" si="1">+IF(F28="","",F28*G28)</f>
        <v/>
      </c>
      <c r="CO28" s="5"/>
      <c r="CP28" s="5"/>
      <c r="CQ28" s="5"/>
      <c r="CR28" s="5"/>
      <c r="CS28" s="5"/>
      <c r="CT28" s="5"/>
      <c r="CU28" s="5"/>
      <c r="CV28" s="5"/>
      <c r="CW28" s="5"/>
      <c r="CX28" s="5"/>
    </row>
    <row r="29" spans="2:102" ht="14.1" customHeight="1" x14ac:dyDescent="0.2">
      <c r="E29" s="28"/>
      <c r="F29" s="52"/>
      <c r="G29" s="53"/>
      <c r="H29" s="48" t="str">
        <f t="shared" si="1"/>
        <v/>
      </c>
      <c r="CO29" s="5"/>
      <c r="CP29" s="5"/>
      <c r="CQ29" s="5"/>
      <c r="CR29" s="5"/>
      <c r="CS29" s="5"/>
      <c r="CT29" s="5"/>
      <c r="CU29" s="5"/>
      <c r="CV29" s="5"/>
      <c r="CW29" s="5"/>
      <c r="CX29" s="5"/>
    </row>
    <row r="30" spans="2:102" ht="14.1" customHeight="1" x14ac:dyDescent="0.2">
      <c r="E30" s="28"/>
      <c r="F30" s="52"/>
      <c r="G30" s="53"/>
      <c r="H30" s="48" t="str">
        <f t="shared" si="1"/>
        <v/>
      </c>
      <c r="CO30" s="5"/>
      <c r="CP30" s="5"/>
      <c r="CQ30" s="5"/>
      <c r="CR30" s="5"/>
      <c r="CS30" s="5"/>
      <c r="CT30" s="5"/>
      <c r="CU30" s="5"/>
      <c r="CV30" s="5"/>
      <c r="CW30" s="5"/>
      <c r="CX30" s="5"/>
    </row>
    <row r="31" spans="2:102" ht="14.1" customHeight="1" x14ac:dyDescent="0.2">
      <c r="E31" s="28"/>
      <c r="F31" s="52"/>
      <c r="G31" s="53"/>
      <c r="H31" s="48" t="str">
        <f t="shared" si="1"/>
        <v/>
      </c>
      <c r="CO31" s="5"/>
      <c r="CP31" s="5"/>
      <c r="CQ31" s="5"/>
      <c r="CR31" s="5"/>
      <c r="CS31" s="5"/>
      <c r="CT31" s="5"/>
      <c r="CU31" s="5"/>
      <c r="CV31" s="5"/>
      <c r="CW31" s="5"/>
      <c r="CX31" s="5"/>
    </row>
    <row r="32" spans="2:102" ht="14.1" customHeight="1" x14ac:dyDescent="0.2">
      <c r="E32" s="28"/>
      <c r="F32" s="45" t="str">
        <f>+IF(F27="","",SUM(F27:F31))</f>
        <v/>
      </c>
      <c r="G32" s="46" t="str">
        <f>+IF(G27="","",H32/F32)</f>
        <v/>
      </c>
      <c r="H32" s="47" t="str">
        <f>+IF(H27="","",SUM(H27:H31))</f>
        <v/>
      </c>
      <c r="CO32" s="5"/>
      <c r="CP32" s="5"/>
      <c r="CQ32" s="5"/>
      <c r="CR32" s="5"/>
      <c r="CS32" s="5"/>
      <c r="CT32" s="5"/>
      <c r="CU32" s="5"/>
      <c r="CV32" s="5"/>
      <c r="CW32" s="5"/>
      <c r="CX32" s="5"/>
    </row>
    <row r="33" spans="5:102" ht="14.1" customHeight="1" x14ac:dyDescent="0.2">
      <c r="E33" s="28"/>
      <c r="F33" s="52"/>
      <c r="G33" s="53"/>
      <c r="H33" s="48" t="str">
        <f>+IF(F33="","",F33*G33)</f>
        <v/>
      </c>
      <c r="CO33" s="5"/>
      <c r="CP33" s="5"/>
      <c r="CQ33" s="5"/>
      <c r="CR33" s="5"/>
      <c r="CS33" s="5"/>
      <c r="CT33" s="5"/>
      <c r="CU33" s="5"/>
      <c r="CV33" s="5"/>
      <c r="CW33" s="5"/>
      <c r="CX33" s="5"/>
    </row>
    <row r="34" spans="5:102" ht="14.1" customHeight="1" x14ac:dyDescent="0.2">
      <c r="E34" s="28"/>
      <c r="F34" s="52"/>
      <c r="G34" s="53"/>
      <c r="H34" s="48" t="str">
        <f t="shared" ref="H34:H37" si="2">+IF(F34="","",F34*G34)</f>
        <v/>
      </c>
      <c r="CO34" s="5"/>
      <c r="CP34" s="5"/>
      <c r="CQ34" s="5"/>
      <c r="CR34" s="5"/>
      <c r="CS34" s="5"/>
      <c r="CT34" s="5"/>
      <c r="CU34" s="5"/>
      <c r="CV34" s="5"/>
      <c r="CW34" s="5"/>
      <c r="CX34" s="5"/>
    </row>
    <row r="35" spans="5:102" ht="14.1" customHeight="1" x14ac:dyDescent="0.2">
      <c r="E35" s="28"/>
      <c r="F35" s="52"/>
      <c r="G35" s="53"/>
      <c r="H35" s="48" t="str">
        <f t="shared" si="2"/>
        <v/>
      </c>
      <c r="CO35" s="5"/>
      <c r="CP35" s="5"/>
      <c r="CQ35" s="5"/>
      <c r="CR35" s="5"/>
      <c r="CS35" s="5"/>
      <c r="CT35" s="5"/>
      <c r="CU35" s="5"/>
      <c r="CV35" s="5"/>
      <c r="CW35" s="5"/>
      <c r="CX35" s="5"/>
    </row>
    <row r="36" spans="5:102" ht="14.1" customHeight="1" x14ac:dyDescent="0.2">
      <c r="E36" s="28"/>
      <c r="F36" s="52"/>
      <c r="G36" s="53"/>
      <c r="H36" s="48" t="str">
        <f t="shared" si="2"/>
        <v/>
      </c>
      <c r="CO36" s="5"/>
      <c r="CP36" s="5"/>
      <c r="CQ36" s="5"/>
      <c r="CR36" s="5"/>
      <c r="CS36" s="5"/>
      <c r="CT36" s="5"/>
      <c r="CU36" s="5"/>
      <c r="CV36" s="5"/>
      <c r="CW36" s="5"/>
      <c r="CX36" s="5"/>
    </row>
    <row r="37" spans="5:102" ht="14.1" customHeight="1" x14ac:dyDescent="0.2">
      <c r="E37" s="28"/>
      <c r="F37" s="52"/>
      <c r="G37" s="53"/>
      <c r="H37" s="48" t="str">
        <f t="shared" si="2"/>
        <v/>
      </c>
      <c r="CO37" s="5"/>
      <c r="CP37" s="5"/>
      <c r="CQ37" s="5"/>
      <c r="CR37" s="5"/>
      <c r="CS37" s="5"/>
      <c r="CT37" s="5"/>
      <c r="CU37" s="5"/>
      <c r="CV37" s="5"/>
      <c r="CW37" s="5"/>
      <c r="CX37" s="5"/>
    </row>
    <row r="38" spans="5:102" ht="14.1" customHeight="1" x14ac:dyDescent="0.2">
      <c r="E38" s="28"/>
      <c r="F38" s="45" t="str">
        <f>+IF(F33="","",SUM(F33:F37))</f>
        <v/>
      </c>
      <c r="G38" s="46" t="str">
        <f>+IF(G33="","",H38/F38)</f>
        <v/>
      </c>
      <c r="H38" s="47" t="str">
        <f>+IF(H33="","",SUM(H33:H37))</f>
        <v/>
      </c>
      <c r="CO38" s="5"/>
      <c r="CP38" s="5"/>
      <c r="CQ38" s="5"/>
      <c r="CR38" s="5"/>
      <c r="CS38" s="5"/>
      <c r="CT38" s="5"/>
      <c r="CU38" s="5"/>
      <c r="CV38" s="5"/>
      <c r="CW38" s="5"/>
      <c r="CX38" s="5"/>
    </row>
    <row r="39" spans="5:102" ht="14.1" customHeight="1" x14ac:dyDescent="0.2">
      <c r="E39" s="28"/>
      <c r="F39" s="52"/>
      <c r="G39" s="53"/>
      <c r="H39" s="48" t="str">
        <f>+IF(F39="","",F39*G39)</f>
        <v/>
      </c>
      <c r="CO39" s="5"/>
      <c r="CP39" s="5"/>
      <c r="CQ39" s="5"/>
      <c r="CR39" s="5"/>
      <c r="CS39" s="5"/>
      <c r="CT39" s="5"/>
      <c r="CU39" s="5"/>
      <c r="CV39" s="5"/>
      <c r="CW39" s="5"/>
      <c r="CX39" s="5"/>
    </row>
    <row r="40" spans="5:102" ht="14.1" customHeight="1" x14ac:dyDescent="0.2">
      <c r="E40" s="28"/>
      <c r="F40" s="52"/>
      <c r="G40" s="53"/>
      <c r="H40" s="48" t="str">
        <f t="shared" ref="H40:H43" si="3">+IF(F40="","",F40*G40)</f>
        <v/>
      </c>
      <c r="CO40" s="5"/>
      <c r="CP40" s="5"/>
      <c r="CQ40" s="5"/>
      <c r="CR40" s="5"/>
      <c r="CS40" s="5"/>
      <c r="CT40" s="5"/>
      <c r="CU40" s="5"/>
      <c r="CV40" s="5"/>
      <c r="CW40" s="5"/>
      <c r="CX40" s="5"/>
    </row>
    <row r="41" spans="5:102" ht="14.1" customHeight="1" x14ac:dyDescent="0.2">
      <c r="E41" s="28"/>
      <c r="F41" s="52"/>
      <c r="G41" s="53"/>
      <c r="H41" s="48" t="str">
        <f t="shared" si="3"/>
        <v/>
      </c>
      <c r="CO41" s="5"/>
      <c r="CP41" s="5"/>
      <c r="CQ41" s="5"/>
      <c r="CR41" s="5"/>
      <c r="CS41" s="5"/>
      <c r="CT41" s="5"/>
      <c r="CU41" s="5"/>
      <c r="CV41" s="5"/>
      <c r="CW41" s="5"/>
      <c r="CX41" s="5"/>
    </row>
    <row r="42" spans="5:102" ht="14.1" customHeight="1" x14ac:dyDescent="0.2">
      <c r="E42" s="28"/>
      <c r="F42" s="52"/>
      <c r="G42" s="53"/>
      <c r="H42" s="48" t="str">
        <f t="shared" si="3"/>
        <v/>
      </c>
      <c r="CO42" s="5"/>
      <c r="CP42" s="5"/>
      <c r="CQ42" s="5"/>
      <c r="CR42" s="5"/>
      <c r="CS42" s="5"/>
      <c r="CT42" s="5"/>
      <c r="CU42" s="5"/>
      <c r="CV42" s="5"/>
      <c r="CW42" s="5"/>
      <c r="CX42" s="5"/>
    </row>
    <row r="43" spans="5:102" ht="14.1" customHeight="1" x14ac:dyDescent="0.2">
      <c r="E43" s="28"/>
      <c r="F43" s="52"/>
      <c r="G43" s="53"/>
      <c r="H43" s="48" t="str">
        <f t="shared" si="3"/>
        <v/>
      </c>
      <c r="CO43" s="5"/>
      <c r="CP43" s="5"/>
      <c r="CQ43" s="5"/>
      <c r="CR43" s="5"/>
      <c r="CS43" s="5"/>
      <c r="CT43" s="5"/>
      <c r="CU43" s="5"/>
      <c r="CV43" s="5"/>
      <c r="CW43" s="5"/>
      <c r="CX43" s="5"/>
    </row>
    <row r="44" spans="5:102" ht="14.1" customHeight="1" x14ac:dyDescent="0.2">
      <c r="E44" s="28"/>
      <c r="F44" s="45" t="str">
        <f>+IF(F39="","",SUM(F39:F43))</f>
        <v/>
      </c>
      <c r="G44" s="46" t="str">
        <f>+IF(G39="","",H44/F44)</f>
        <v/>
      </c>
      <c r="H44" s="47" t="str">
        <f>+IF(H39="","",SUM(H39:H43))</f>
        <v/>
      </c>
      <c r="CO44" s="5"/>
      <c r="CP44" s="5"/>
      <c r="CQ44" s="5"/>
      <c r="CR44" s="5"/>
      <c r="CS44" s="5"/>
      <c r="CT44" s="5"/>
      <c r="CU44" s="5"/>
      <c r="CV44" s="5"/>
      <c r="CW44" s="5"/>
      <c r="CX44" s="5"/>
    </row>
    <row r="45" spans="5:102" ht="14.1" customHeight="1" x14ac:dyDescent="0.2">
      <c r="E45" s="28"/>
      <c r="F45" s="52"/>
      <c r="G45" s="53"/>
      <c r="H45" s="48" t="str">
        <f>+IF(F45="","",F45*G45)</f>
        <v/>
      </c>
      <c r="CO45" s="5"/>
      <c r="CP45" s="5"/>
      <c r="CQ45" s="5"/>
      <c r="CR45" s="5"/>
      <c r="CS45" s="5"/>
      <c r="CT45" s="5"/>
      <c r="CU45" s="5"/>
      <c r="CV45" s="5"/>
      <c r="CW45" s="5"/>
      <c r="CX45" s="5"/>
    </row>
    <row r="46" spans="5:102" ht="14.1" customHeight="1" x14ac:dyDescent="0.2">
      <c r="E46" s="28"/>
      <c r="F46" s="52"/>
      <c r="G46" s="53"/>
      <c r="H46" s="48" t="str">
        <f t="shared" ref="H46:H49" si="4">+IF(F46="","",F46*G46)</f>
        <v/>
      </c>
      <c r="CO46" s="5"/>
      <c r="CP46" s="5"/>
      <c r="CQ46" s="5"/>
      <c r="CR46" s="5"/>
      <c r="CS46" s="5"/>
      <c r="CT46" s="5"/>
      <c r="CU46" s="5"/>
      <c r="CV46" s="5"/>
      <c r="CW46" s="5"/>
      <c r="CX46" s="5"/>
    </row>
    <row r="47" spans="5:102" ht="14.1" customHeight="1" x14ac:dyDescent="0.2">
      <c r="E47" s="28"/>
      <c r="F47" s="52"/>
      <c r="G47" s="53"/>
      <c r="H47" s="48" t="str">
        <f t="shared" si="4"/>
        <v/>
      </c>
      <c r="CO47" s="5"/>
      <c r="CP47" s="5"/>
      <c r="CQ47" s="5"/>
      <c r="CR47" s="5"/>
      <c r="CS47" s="5"/>
      <c r="CT47" s="5"/>
      <c r="CU47" s="5"/>
      <c r="CV47" s="5"/>
      <c r="CW47" s="5"/>
      <c r="CX47" s="5"/>
    </row>
    <row r="48" spans="5:102" ht="14.1" customHeight="1" x14ac:dyDescent="0.2">
      <c r="E48" s="28"/>
      <c r="F48" s="52"/>
      <c r="G48" s="53"/>
      <c r="H48" s="48" t="str">
        <f t="shared" si="4"/>
        <v/>
      </c>
      <c r="CO48" s="5"/>
      <c r="CP48" s="5"/>
      <c r="CQ48" s="5"/>
      <c r="CR48" s="5"/>
      <c r="CS48" s="5"/>
      <c r="CT48" s="5"/>
      <c r="CU48" s="5"/>
      <c r="CV48" s="5"/>
      <c r="CW48" s="5"/>
      <c r="CX48" s="5"/>
    </row>
    <row r="49" spans="5:102" ht="14.1" customHeight="1" x14ac:dyDescent="0.2">
      <c r="E49" s="28"/>
      <c r="F49" s="52"/>
      <c r="G49" s="53"/>
      <c r="H49" s="48" t="str">
        <f t="shared" si="4"/>
        <v/>
      </c>
      <c r="CO49" s="5"/>
      <c r="CP49" s="5"/>
      <c r="CQ49" s="5"/>
      <c r="CR49" s="5"/>
      <c r="CS49" s="5"/>
      <c r="CT49" s="5"/>
      <c r="CU49" s="5"/>
      <c r="CV49" s="5"/>
      <c r="CW49" s="5"/>
      <c r="CX49" s="5"/>
    </row>
    <row r="50" spans="5:102" ht="14.1" customHeight="1" x14ac:dyDescent="0.2">
      <c r="E50" s="28"/>
      <c r="F50" s="45" t="str">
        <f>+IF(F45="","",SUM(F45:F49))</f>
        <v/>
      </c>
      <c r="G50" s="46" t="str">
        <f>+IF(G45="","",H50/F50)</f>
        <v/>
      </c>
      <c r="H50" s="47" t="str">
        <f>+IF(H45="","",SUM(H45:H49))</f>
        <v/>
      </c>
      <c r="CO50" s="5"/>
      <c r="CP50" s="5"/>
      <c r="CQ50" s="5"/>
      <c r="CR50" s="5"/>
      <c r="CS50" s="5"/>
      <c r="CT50" s="5"/>
      <c r="CU50" s="5"/>
      <c r="CV50" s="5"/>
      <c r="CW50" s="5"/>
      <c r="CX50" s="5"/>
    </row>
    <row r="51" spans="5:102" ht="14.1" customHeight="1" x14ac:dyDescent="0.2">
      <c r="E51" s="28"/>
      <c r="F51" s="52"/>
      <c r="G51" s="53"/>
      <c r="H51" s="48" t="str">
        <f>+IF(F51="","",F51*G51)</f>
        <v/>
      </c>
      <c r="CO51" s="5"/>
      <c r="CP51" s="5"/>
      <c r="CQ51" s="5"/>
      <c r="CR51" s="5"/>
      <c r="CS51" s="5"/>
      <c r="CT51" s="5"/>
      <c r="CU51" s="5"/>
      <c r="CV51" s="5"/>
      <c r="CW51" s="5"/>
      <c r="CX51" s="5"/>
    </row>
    <row r="52" spans="5:102" ht="14.1" customHeight="1" x14ac:dyDescent="0.2">
      <c r="E52" s="28"/>
      <c r="F52" s="52"/>
      <c r="G52" s="53"/>
      <c r="H52" s="48" t="str">
        <f t="shared" ref="H52:H55" si="5">+IF(F52="","",F52*G52)</f>
        <v/>
      </c>
      <c r="CO52" s="5"/>
      <c r="CP52" s="5"/>
      <c r="CQ52" s="5"/>
      <c r="CR52" s="5"/>
      <c r="CS52" s="5"/>
      <c r="CT52" s="5"/>
      <c r="CU52" s="5"/>
      <c r="CV52" s="5"/>
      <c r="CW52" s="5"/>
      <c r="CX52" s="5"/>
    </row>
    <row r="53" spans="5:102" ht="14.1" customHeight="1" x14ac:dyDescent="0.2">
      <c r="E53" s="28"/>
      <c r="F53" s="52"/>
      <c r="G53" s="53"/>
      <c r="H53" s="48" t="str">
        <f t="shared" si="5"/>
        <v/>
      </c>
      <c r="CO53" s="5"/>
      <c r="CP53" s="5"/>
      <c r="CQ53" s="5"/>
      <c r="CR53" s="5"/>
      <c r="CS53" s="5"/>
      <c r="CT53" s="5"/>
      <c r="CU53" s="5"/>
      <c r="CV53" s="5"/>
      <c r="CW53" s="5"/>
      <c r="CX53" s="5"/>
    </row>
    <row r="54" spans="5:102" ht="14.1" customHeight="1" x14ac:dyDescent="0.2">
      <c r="E54" s="28"/>
      <c r="F54" s="52"/>
      <c r="G54" s="53"/>
      <c r="H54" s="48" t="str">
        <f t="shared" si="5"/>
        <v/>
      </c>
      <c r="CO54" s="5"/>
      <c r="CP54" s="5"/>
      <c r="CQ54" s="5"/>
      <c r="CR54" s="5"/>
      <c r="CS54" s="5"/>
      <c r="CT54" s="5"/>
      <c r="CU54" s="5"/>
      <c r="CV54" s="5"/>
      <c r="CW54" s="5"/>
      <c r="CX54" s="5"/>
    </row>
    <row r="55" spans="5:102" ht="14.1" customHeight="1" x14ac:dyDescent="0.2">
      <c r="E55" s="28"/>
      <c r="F55" s="52"/>
      <c r="G55" s="53"/>
      <c r="H55" s="48" t="str">
        <f t="shared" si="5"/>
        <v/>
      </c>
      <c r="CO55" s="5"/>
      <c r="CP55" s="5"/>
      <c r="CQ55" s="5"/>
      <c r="CR55" s="5"/>
      <c r="CS55" s="5"/>
      <c r="CT55" s="5"/>
      <c r="CU55" s="5"/>
      <c r="CV55" s="5"/>
      <c r="CW55" s="5"/>
      <c r="CX55" s="5"/>
    </row>
    <row r="56" spans="5:102" ht="14.1" customHeight="1" x14ac:dyDescent="0.2">
      <c r="E56" s="28"/>
      <c r="F56" s="45" t="str">
        <f>+IF(F51="","",SUM(F51:F55))</f>
        <v/>
      </c>
      <c r="G56" s="46" t="str">
        <f>+IF(G51="","",H56/F56)</f>
        <v/>
      </c>
      <c r="H56" s="47" t="str">
        <f>+IF(H51="","",SUM(H51:H55))</f>
        <v/>
      </c>
      <c r="CO56" s="5"/>
      <c r="CP56" s="5"/>
      <c r="CQ56" s="5"/>
      <c r="CR56" s="5"/>
      <c r="CS56" s="5"/>
      <c r="CT56" s="5"/>
      <c r="CU56" s="5"/>
      <c r="CV56" s="5"/>
      <c r="CW56" s="5"/>
      <c r="CX56" s="5"/>
    </row>
    <row r="57" spans="5:102" ht="14.1" customHeight="1" x14ac:dyDescent="0.2">
      <c r="E57" s="28"/>
      <c r="F57" s="52"/>
      <c r="G57" s="53"/>
      <c r="H57" s="48" t="str">
        <f>+IF(F57="","",F57*G57)</f>
        <v/>
      </c>
      <c r="CO57" s="5"/>
      <c r="CP57" s="5"/>
      <c r="CQ57" s="5"/>
      <c r="CR57" s="5"/>
      <c r="CS57" s="5"/>
      <c r="CT57" s="5"/>
      <c r="CU57" s="5"/>
      <c r="CV57" s="5"/>
      <c r="CW57" s="5"/>
      <c r="CX57" s="5"/>
    </row>
    <row r="58" spans="5:102" ht="14.1" customHeight="1" x14ac:dyDescent="0.2">
      <c r="E58" s="28"/>
      <c r="F58" s="52"/>
      <c r="G58" s="53"/>
      <c r="H58" s="48" t="str">
        <f t="shared" ref="H58:H61" si="6">+IF(F58="","",F58*G58)</f>
        <v/>
      </c>
      <c r="CO58" s="5"/>
      <c r="CP58" s="5"/>
      <c r="CQ58" s="5"/>
      <c r="CR58" s="5"/>
      <c r="CS58" s="5"/>
      <c r="CT58" s="5"/>
      <c r="CU58" s="5"/>
      <c r="CV58" s="5"/>
      <c r="CW58" s="5"/>
      <c r="CX58" s="5"/>
    </row>
    <row r="59" spans="5:102" ht="14.1" customHeight="1" x14ac:dyDescent="0.2">
      <c r="E59" s="28"/>
      <c r="F59" s="52"/>
      <c r="G59" s="53"/>
      <c r="H59" s="48" t="str">
        <f t="shared" si="6"/>
        <v/>
      </c>
      <c r="CO59" s="5"/>
      <c r="CP59" s="5"/>
      <c r="CQ59" s="5"/>
      <c r="CR59" s="5"/>
      <c r="CS59" s="5"/>
      <c r="CT59" s="5"/>
      <c r="CU59" s="5"/>
      <c r="CV59" s="5"/>
      <c r="CW59" s="5"/>
      <c r="CX59" s="5"/>
    </row>
    <row r="60" spans="5:102" ht="14.1" customHeight="1" x14ac:dyDescent="0.2">
      <c r="E60" s="28"/>
      <c r="F60" s="52"/>
      <c r="G60" s="53"/>
      <c r="H60" s="48" t="str">
        <f t="shared" si="6"/>
        <v/>
      </c>
      <c r="CO60" s="5"/>
      <c r="CP60" s="5"/>
      <c r="CQ60" s="5"/>
      <c r="CR60" s="5"/>
      <c r="CS60" s="5"/>
      <c r="CT60" s="5"/>
      <c r="CU60" s="5"/>
      <c r="CV60" s="5"/>
      <c r="CW60" s="5"/>
      <c r="CX60" s="5"/>
    </row>
    <row r="61" spans="5:102" ht="14.1" customHeight="1" x14ac:dyDescent="0.2">
      <c r="E61" s="28"/>
      <c r="F61" s="52"/>
      <c r="G61" s="53"/>
      <c r="H61" s="48" t="str">
        <f t="shared" si="6"/>
        <v/>
      </c>
      <c r="CO61" s="5"/>
      <c r="CP61" s="5"/>
      <c r="CQ61" s="5"/>
      <c r="CR61" s="5"/>
      <c r="CS61" s="5"/>
      <c r="CT61" s="5"/>
      <c r="CU61" s="5"/>
      <c r="CV61" s="5"/>
      <c r="CW61" s="5"/>
      <c r="CX61" s="5"/>
    </row>
    <row r="62" spans="5:102" ht="14.1" customHeight="1" x14ac:dyDescent="0.2">
      <c r="E62" s="28"/>
      <c r="F62" s="45" t="str">
        <f>+IF(F57="","",SUM(F57:F61))</f>
        <v/>
      </c>
      <c r="G62" s="46" t="str">
        <f>+IF(G57="","",H62/F62)</f>
        <v/>
      </c>
      <c r="H62" s="47" t="str">
        <f>+IF(H57="","",SUM(H57:H61))</f>
        <v/>
      </c>
      <c r="CO62" s="5"/>
      <c r="CP62" s="5"/>
      <c r="CQ62" s="5"/>
      <c r="CR62" s="5"/>
      <c r="CS62" s="5"/>
      <c r="CT62" s="5"/>
      <c r="CU62" s="5"/>
      <c r="CV62" s="5"/>
      <c r="CW62" s="5"/>
      <c r="CX62" s="5"/>
    </row>
    <row r="63" spans="5:102" ht="14.1" customHeight="1" x14ac:dyDescent="0.2">
      <c r="E63" s="28"/>
      <c r="F63" s="52"/>
      <c r="G63" s="53"/>
      <c r="H63" s="48" t="str">
        <f>+IF(F63="","",F63*G63)</f>
        <v/>
      </c>
      <c r="CO63" s="5"/>
      <c r="CP63" s="5"/>
      <c r="CQ63" s="5"/>
      <c r="CR63" s="5"/>
      <c r="CS63" s="5"/>
      <c r="CT63" s="5"/>
      <c r="CU63" s="5"/>
      <c r="CV63" s="5"/>
      <c r="CW63" s="5"/>
      <c r="CX63" s="5"/>
    </row>
    <row r="64" spans="5:102" ht="14.1" customHeight="1" x14ac:dyDescent="0.2">
      <c r="E64" s="28"/>
      <c r="F64" s="52"/>
      <c r="G64" s="53"/>
      <c r="H64" s="48" t="str">
        <f t="shared" ref="H64:H67" si="7">+IF(F64="","",F64*G64)</f>
        <v/>
      </c>
      <c r="CO64" s="5"/>
      <c r="CP64" s="5"/>
      <c r="CQ64" s="5"/>
      <c r="CR64" s="5"/>
      <c r="CS64" s="5"/>
      <c r="CT64" s="5"/>
      <c r="CU64" s="5"/>
      <c r="CV64" s="5"/>
      <c r="CW64" s="5"/>
      <c r="CX64" s="5"/>
    </row>
    <row r="65" spans="5:102" ht="14.1" customHeight="1" x14ac:dyDescent="0.2">
      <c r="E65" s="28"/>
      <c r="F65" s="52"/>
      <c r="G65" s="53"/>
      <c r="H65" s="48" t="str">
        <f t="shared" si="7"/>
        <v/>
      </c>
      <c r="CO65" s="5"/>
      <c r="CP65" s="5"/>
      <c r="CQ65" s="5"/>
      <c r="CR65" s="5"/>
      <c r="CS65" s="5"/>
      <c r="CT65" s="5"/>
      <c r="CU65" s="5"/>
      <c r="CV65" s="5"/>
      <c r="CW65" s="5"/>
      <c r="CX65" s="5"/>
    </row>
    <row r="66" spans="5:102" ht="14.1" customHeight="1" x14ac:dyDescent="0.2">
      <c r="E66" s="28"/>
      <c r="F66" s="52"/>
      <c r="G66" s="53"/>
      <c r="H66" s="48" t="str">
        <f t="shared" si="7"/>
        <v/>
      </c>
      <c r="CO66" s="5"/>
      <c r="CP66" s="5"/>
      <c r="CQ66" s="5"/>
      <c r="CR66" s="5"/>
      <c r="CS66" s="5"/>
      <c r="CT66" s="5"/>
      <c r="CU66" s="5"/>
      <c r="CV66" s="5"/>
      <c r="CW66" s="5"/>
      <c r="CX66" s="5"/>
    </row>
    <row r="67" spans="5:102" ht="14.1" customHeight="1" x14ac:dyDescent="0.2">
      <c r="E67" s="28"/>
      <c r="F67" s="52"/>
      <c r="G67" s="53"/>
      <c r="H67" s="48" t="str">
        <f t="shared" si="7"/>
        <v/>
      </c>
      <c r="CO67" s="5"/>
      <c r="CP67" s="5"/>
      <c r="CQ67" s="5"/>
      <c r="CR67" s="5"/>
      <c r="CS67" s="5"/>
      <c r="CT67" s="5"/>
      <c r="CU67" s="5"/>
      <c r="CV67" s="5"/>
      <c r="CW67" s="5"/>
      <c r="CX67" s="5"/>
    </row>
    <row r="68" spans="5:102" ht="14.1" customHeight="1" x14ac:dyDescent="0.2">
      <c r="E68" s="28"/>
      <c r="F68" s="45" t="str">
        <f>+IF(F63="","",SUM(F63:F67))</f>
        <v/>
      </c>
      <c r="G68" s="46" t="str">
        <f>+IF(G63="","",H68/F68)</f>
        <v/>
      </c>
      <c r="H68" s="47" t="str">
        <f>+IF(H63="","",SUM(H63:H67))</f>
        <v/>
      </c>
      <c r="CO68" s="5"/>
      <c r="CP68" s="5"/>
      <c r="CQ68" s="5"/>
      <c r="CR68" s="5"/>
      <c r="CS68" s="5"/>
      <c r="CT68" s="5"/>
      <c r="CU68" s="5"/>
      <c r="CV68" s="5"/>
      <c r="CW68" s="5"/>
      <c r="CX68" s="5"/>
    </row>
    <row r="69" spans="5:102" ht="14.1" customHeight="1" x14ac:dyDescent="0.2">
      <c r="E69" s="28"/>
      <c r="F69" s="52"/>
      <c r="G69" s="53"/>
      <c r="H69" s="48" t="str">
        <f>+IF(F69="","",F69*G69)</f>
        <v/>
      </c>
      <c r="CO69" s="5"/>
      <c r="CP69" s="5"/>
      <c r="CQ69" s="5"/>
      <c r="CR69" s="5"/>
      <c r="CS69" s="5"/>
      <c r="CT69" s="5"/>
      <c r="CU69" s="5"/>
      <c r="CV69" s="5"/>
      <c r="CW69" s="5"/>
      <c r="CX69" s="5"/>
    </row>
    <row r="70" spans="5:102" ht="14.1" customHeight="1" x14ac:dyDescent="0.2">
      <c r="E70" s="28"/>
      <c r="F70" s="52"/>
      <c r="G70" s="53"/>
      <c r="H70" s="48" t="str">
        <f t="shared" ref="H70:H73" si="8">+IF(F70="","",F70*G70)</f>
        <v/>
      </c>
      <c r="CO70" s="5"/>
      <c r="CP70" s="5"/>
      <c r="CQ70" s="5"/>
      <c r="CR70" s="5"/>
      <c r="CS70" s="5"/>
      <c r="CT70" s="5"/>
      <c r="CU70" s="5"/>
      <c r="CV70" s="5"/>
      <c r="CW70" s="5"/>
      <c r="CX70" s="5"/>
    </row>
    <row r="71" spans="5:102" ht="14.1" customHeight="1" x14ac:dyDescent="0.2">
      <c r="E71" s="28"/>
      <c r="F71" s="52"/>
      <c r="G71" s="53"/>
      <c r="H71" s="48" t="str">
        <f t="shared" si="8"/>
        <v/>
      </c>
      <c r="CO71" s="5"/>
      <c r="CP71" s="5"/>
      <c r="CQ71" s="5"/>
      <c r="CR71" s="5"/>
      <c r="CS71" s="5"/>
      <c r="CT71" s="5"/>
      <c r="CU71" s="5"/>
      <c r="CV71" s="5"/>
      <c r="CW71" s="5"/>
      <c r="CX71" s="5"/>
    </row>
    <row r="72" spans="5:102" ht="14.1" customHeight="1" x14ac:dyDescent="0.2">
      <c r="E72" s="28"/>
      <c r="F72" s="52"/>
      <c r="G72" s="53"/>
      <c r="H72" s="48" t="str">
        <f t="shared" si="8"/>
        <v/>
      </c>
      <c r="CO72" s="5"/>
      <c r="CP72" s="5"/>
      <c r="CQ72" s="5"/>
      <c r="CR72" s="5"/>
      <c r="CS72" s="5"/>
      <c r="CT72" s="5"/>
      <c r="CU72" s="5"/>
      <c r="CV72" s="5"/>
      <c r="CW72" s="5"/>
      <c r="CX72" s="5"/>
    </row>
    <row r="73" spans="5:102" ht="14.1" customHeight="1" x14ac:dyDescent="0.2">
      <c r="E73" s="28"/>
      <c r="F73" s="52"/>
      <c r="G73" s="53"/>
      <c r="H73" s="48" t="str">
        <f t="shared" si="8"/>
        <v/>
      </c>
      <c r="CO73" s="5"/>
      <c r="CP73" s="5"/>
      <c r="CQ73" s="5"/>
      <c r="CR73" s="5"/>
      <c r="CS73" s="5"/>
      <c r="CT73" s="5"/>
      <c r="CU73" s="5"/>
      <c r="CV73" s="5"/>
      <c r="CW73" s="5"/>
      <c r="CX73" s="5"/>
    </row>
    <row r="74" spans="5:102" ht="14.1" customHeight="1" x14ac:dyDescent="0.2">
      <c r="E74" s="28"/>
      <c r="F74" s="45" t="str">
        <f>+IF(F69="","",SUM(F69:F73))</f>
        <v/>
      </c>
      <c r="G74" s="46" t="str">
        <f>+IF(G69="","",H74/F74)</f>
        <v/>
      </c>
      <c r="H74" s="47" t="str">
        <f>+IF(H69="","",SUM(H69:H73))</f>
        <v/>
      </c>
      <c r="CO74" s="5"/>
      <c r="CP74" s="5"/>
      <c r="CQ74" s="5"/>
      <c r="CR74" s="5"/>
      <c r="CS74" s="5"/>
      <c r="CT74" s="5"/>
      <c r="CU74" s="5"/>
      <c r="CV74" s="5"/>
      <c r="CW74" s="5"/>
      <c r="CX74" s="5"/>
    </row>
    <row r="75" spans="5:102" ht="14.1" customHeight="1" x14ac:dyDescent="0.2">
      <c r="E75" s="28"/>
      <c r="F75" s="52"/>
      <c r="G75" s="53"/>
      <c r="H75" s="48" t="str">
        <f>+IF(F75="","",F75*G75)</f>
        <v/>
      </c>
      <c r="CO75" s="5"/>
      <c r="CP75" s="5"/>
      <c r="CQ75" s="5"/>
      <c r="CR75" s="5"/>
      <c r="CS75" s="5"/>
      <c r="CT75" s="5"/>
      <c r="CU75" s="5"/>
      <c r="CV75" s="5"/>
      <c r="CW75" s="5"/>
      <c r="CX75" s="5"/>
    </row>
    <row r="76" spans="5:102" ht="14.1" customHeight="1" x14ac:dyDescent="0.2">
      <c r="E76" s="28"/>
      <c r="F76" s="52"/>
      <c r="G76" s="53"/>
      <c r="H76" s="48" t="str">
        <f t="shared" ref="H76:H79" si="9">+IF(F76="","",F76*G76)</f>
        <v/>
      </c>
      <c r="CO76" s="5"/>
      <c r="CP76" s="5"/>
      <c r="CQ76" s="5"/>
      <c r="CR76" s="5"/>
      <c r="CS76" s="5"/>
      <c r="CT76" s="5"/>
      <c r="CU76" s="5"/>
      <c r="CV76" s="5"/>
      <c r="CW76" s="5"/>
      <c r="CX76" s="5"/>
    </row>
    <row r="77" spans="5:102" ht="14.1" customHeight="1" x14ac:dyDescent="0.2">
      <c r="E77" s="28"/>
      <c r="F77" s="52"/>
      <c r="G77" s="53"/>
      <c r="H77" s="48" t="str">
        <f t="shared" si="9"/>
        <v/>
      </c>
      <c r="CO77" s="5"/>
      <c r="CP77" s="5"/>
      <c r="CQ77" s="5"/>
      <c r="CR77" s="5"/>
      <c r="CS77" s="5"/>
      <c r="CT77" s="5"/>
      <c r="CU77" s="5"/>
      <c r="CV77" s="5"/>
      <c r="CW77" s="5"/>
      <c r="CX77" s="5"/>
    </row>
    <row r="78" spans="5:102" ht="14.1" customHeight="1" x14ac:dyDescent="0.2">
      <c r="E78" s="28"/>
      <c r="F78" s="52"/>
      <c r="G78" s="53"/>
      <c r="H78" s="48" t="str">
        <f t="shared" si="9"/>
        <v/>
      </c>
      <c r="CO78" s="5"/>
      <c r="CP78" s="5"/>
      <c r="CQ78" s="5"/>
      <c r="CR78" s="5"/>
      <c r="CS78" s="5"/>
      <c r="CT78" s="5"/>
      <c r="CU78" s="5"/>
      <c r="CV78" s="5"/>
      <c r="CW78" s="5"/>
      <c r="CX78" s="5"/>
    </row>
    <row r="79" spans="5:102" ht="14.1" customHeight="1" x14ac:dyDescent="0.2">
      <c r="E79" s="28"/>
      <c r="F79" s="52"/>
      <c r="G79" s="53"/>
      <c r="H79" s="48" t="str">
        <f t="shared" si="9"/>
        <v/>
      </c>
      <c r="CO79" s="5"/>
      <c r="CP79" s="5"/>
      <c r="CQ79" s="5"/>
      <c r="CR79" s="5"/>
      <c r="CS79" s="5"/>
      <c r="CT79" s="5"/>
      <c r="CU79" s="5"/>
      <c r="CV79" s="5"/>
      <c r="CW79" s="5"/>
      <c r="CX79" s="5"/>
    </row>
    <row r="80" spans="5:102" ht="14.1" customHeight="1" x14ac:dyDescent="0.2">
      <c r="E80" s="28"/>
      <c r="F80" s="45" t="str">
        <f>+IF(F75="","",SUM(F75:F79))</f>
        <v/>
      </c>
      <c r="G80" s="46" t="str">
        <f>+IF(G75="","",H80/F80)</f>
        <v/>
      </c>
      <c r="H80" s="47" t="str">
        <f>+IF(H75="","",SUM(H75:H79))</f>
        <v/>
      </c>
      <c r="CO80" s="5"/>
      <c r="CP80" s="5"/>
      <c r="CQ80" s="5"/>
      <c r="CR80" s="5"/>
      <c r="CS80" s="5"/>
      <c r="CT80" s="5"/>
      <c r="CU80" s="5"/>
      <c r="CV80" s="5"/>
      <c r="CW80" s="5"/>
      <c r="CX80" s="5"/>
    </row>
    <row r="81" spans="5:102" ht="14.1" customHeight="1" x14ac:dyDescent="0.2">
      <c r="E81" s="28"/>
      <c r="F81" s="52"/>
      <c r="G81" s="53"/>
      <c r="H81" s="48" t="str">
        <f>+IF(F81="","",F81*G81)</f>
        <v/>
      </c>
      <c r="CO81" s="5"/>
      <c r="CP81" s="5"/>
      <c r="CQ81" s="5"/>
      <c r="CR81" s="5"/>
      <c r="CS81" s="5"/>
      <c r="CT81" s="5"/>
      <c r="CU81" s="5"/>
      <c r="CV81" s="5"/>
      <c r="CW81" s="5"/>
      <c r="CX81" s="5"/>
    </row>
    <row r="82" spans="5:102" ht="14.1" customHeight="1" x14ac:dyDescent="0.2">
      <c r="E82" s="28"/>
      <c r="F82" s="52"/>
      <c r="G82" s="53"/>
      <c r="H82" s="48" t="str">
        <f t="shared" ref="H82:H85" si="10">+IF(F82="","",F82*G82)</f>
        <v/>
      </c>
      <c r="CO82" s="5"/>
      <c r="CP82" s="5"/>
      <c r="CQ82" s="5"/>
      <c r="CR82" s="5"/>
      <c r="CS82" s="5"/>
      <c r="CT82" s="5"/>
      <c r="CU82" s="5"/>
      <c r="CV82" s="5"/>
      <c r="CW82" s="5"/>
      <c r="CX82" s="5"/>
    </row>
    <row r="83" spans="5:102" ht="14.1" customHeight="1" x14ac:dyDescent="0.2">
      <c r="E83" s="28"/>
      <c r="F83" s="52"/>
      <c r="G83" s="53"/>
      <c r="H83" s="48" t="str">
        <f t="shared" si="10"/>
        <v/>
      </c>
      <c r="CO83" s="5"/>
      <c r="CP83" s="5"/>
      <c r="CQ83" s="5"/>
      <c r="CR83" s="5"/>
      <c r="CS83" s="5"/>
      <c r="CT83" s="5"/>
      <c r="CU83" s="5"/>
      <c r="CV83" s="5"/>
      <c r="CW83" s="5"/>
      <c r="CX83" s="5"/>
    </row>
    <row r="84" spans="5:102" ht="14.1" customHeight="1" x14ac:dyDescent="0.2">
      <c r="E84" s="28"/>
      <c r="F84" s="52"/>
      <c r="G84" s="53"/>
      <c r="H84" s="48" t="str">
        <f t="shared" si="10"/>
        <v/>
      </c>
      <c r="CO84" s="5"/>
      <c r="CP84" s="5"/>
      <c r="CQ84" s="5"/>
      <c r="CR84" s="5"/>
      <c r="CS84" s="5"/>
      <c r="CT84" s="5"/>
      <c r="CU84" s="5"/>
      <c r="CV84" s="5"/>
      <c r="CW84" s="5"/>
      <c r="CX84" s="5"/>
    </row>
    <row r="85" spans="5:102" ht="14.1" customHeight="1" x14ac:dyDescent="0.2">
      <c r="E85" s="28"/>
      <c r="F85" s="52"/>
      <c r="G85" s="53"/>
      <c r="H85" s="48" t="str">
        <f t="shared" si="10"/>
        <v/>
      </c>
      <c r="CO85" s="5"/>
      <c r="CP85" s="5"/>
      <c r="CQ85" s="5"/>
      <c r="CR85" s="5"/>
      <c r="CS85" s="5"/>
      <c r="CT85" s="5"/>
      <c r="CU85" s="5"/>
      <c r="CV85" s="5"/>
      <c r="CW85" s="5"/>
      <c r="CX85" s="5"/>
    </row>
    <row r="86" spans="5:102" ht="14.1" customHeight="1" x14ac:dyDescent="0.2">
      <c r="E86" s="28"/>
      <c r="F86" s="45" t="str">
        <f>+IF(F81="","",SUM(F81:F85))</f>
        <v/>
      </c>
      <c r="G86" s="46" t="str">
        <f>+IF(G81="","",H86/F86)</f>
        <v/>
      </c>
      <c r="H86" s="47" t="str">
        <f>+IF(H81="","",SUM(H81:H85))</f>
        <v/>
      </c>
      <c r="CO86" s="5"/>
      <c r="CP86" s="5"/>
      <c r="CQ86" s="5"/>
      <c r="CR86" s="5"/>
      <c r="CS86" s="5"/>
      <c r="CT86" s="5"/>
      <c r="CU86" s="5"/>
      <c r="CV86" s="5"/>
      <c r="CW86" s="5"/>
      <c r="CX86" s="5"/>
    </row>
    <row r="87" spans="5:102" ht="14.1" customHeight="1" x14ac:dyDescent="0.2">
      <c r="E87" s="28"/>
      <c r="F87" s="52"/>
      <c r="G87" s="53"/>
      <c r="H87" s="48" t="str">
        <f>+IF(F87="","",F87*G87)</f>
        <v/>
      </c>
      <c r="CO87" s="5"/>
      <c r="CP87" s="5"/>
      <c r="CQ87" s="5"/>
      <c r="CR87" s="5"/>
      <c r="CS87" s="5"/>
      <c r="CT87" s="5"/>
      <c r="CU87" s="5"/>
      <c r="CV87" s="5"/>
      <c r="CW87" s="5"/>
      <c r="CX87" s="5"/>
    </row>
    <row r="88" spans="5:102" ht="14.1" customHeight="1" x14ac:dyDescent="0.2">
      <c r="E88" s="28"/>
      <c r="F88" s="52"/>
      <c r="G88" s="53"/>
      <c r="H88" s="48" t="str">
        <f t="shared" ref="H88:H91" si="11">+IF(F88="","",F88*G88)</f>
        <v/>
      </c>
      <c r="CO88" s="5"/>
      <c r="CP88" s="5"/>
      <c r="CQ88" s="5"/>
      <c r="CR88" s="5"/>
      <c r="CS88" s="5"/>
      <c r="CT88" s="5"/>
      <c r="CU88" s="5"/>
      <c r="CV88" s="5"/>
      <c r="CW88" s="5"/>
      <c r="CX88" s="5"/>
    </row>
    <row r="89" spans="5:102" ht="14.1" customHeight="1" x14ac:dyDescent="0.2">
      <c r="E89" s="28"/>
      <c r="F89" s="52"/>
      <c r="G89" s="53"/>
      <c r="H89" s="48" t="str">
        <f t="shared" si="11"/>
        <v/>
      </c>
      <c r="CO89" s="5"/>
      <c r="CP89" s="5"/>
      <c r="CQ89" s="5"/>
      <c r="CR89" s="5"/>
      <c r="CS89" s="5"/>
      <c r="CT89" s="5"/>
      <c r="CU89" s="5"/>
      <c r="CV89" s="5"/>
      <c r="CW89" s="5"/>
      <c r="CX89" s="5"/>
    </row>
    <row r="90" spans="5:102" ht="14.1" customHeight="1" x14ac:dyDescent="0.2">
      <c r="E90" s="28"/>
      <c r="F90" s="52"/>
      <c r="G90" s="53"/>
      <c r="H90" s="48" t="str">
        <f t="shared" si="11"/>
        <v/>
      </c>
      <c r="CO90" s="5"/>
      <c r="CP90" s="5"/>
      <c r="CQ90" s="5"/>
      <c r="CR90" s="5"/>
      <c r="CS90" s="5"/>
      <c r="CT90" s="5"/>
      <c r="CU90" s="5"/>
      <c r="CV90" s="5"/>
      <c r="CW90" s="5"/>
      <c r="CX90" s="5"/>
    </row>
    <row r="91" spans="5:102" ht="14.1" customHeight="1" x14ac:dyDescent="0.2">
      <c r="E91" s="28"/>
      <c r="F91" s="52"/>
      <c r="G91" s="53"/>
      <c r="H91" s="48" t="str">
        <f t="shared" si="11"/>
        <v/>
      </c>
      <c r="CO91" s="5"/>
      <c r="CP91" s="5"/>
      <c r="CQ91" s="5"/>
      <c r="CR91" s="5"/>
      <c r="CS91" s="5"/>
      <c r="CT91" s="5"/>
      <c r="CU91" s="5"/>
      <c r="CV91" s="5"/>
      <c r="CW91" s="5"/>
      <c r="CX91" s="5"/>
    </row>
    <row r="92" spans="5:102" ht="14.1" customHeight="1" x14ac:dyDescent="0.2">
      <c r="E92" s="28"/>
      <c r="F92" s="45" t="str">
        <f>+IF(F87="","",SUM(F87:F91))</f>
        <v/>
      </c>
      <c r="G92" s="46" t="str">
        <f>+IF(G87="","",H92/F92)</f>
        <v/>
      </c>
      <c r="H92" s="47" t="str">
        <f>+IF(H87="","",SUM(H87:H91))</f>
        <v/>
      </c>
      <c r="CO92" s="5"/>
      <c r="CP92" s="5"/>
      <c r="CQ92" s="5"/>
      <c r="CR92" s="5"/>
      <c r="CS92" s="5"/>
      <c r="CT92" s="5"/>
      <c r="CU92" s="5"/>
      <c r="CV92" s="5"/>
      <c r="CW92" s="5"/>
      <c r="CX92" s="5"/>
    </row>
    <row r="93" spans="5:102" ht="14.1" customHeight="1" x14ac:dyDescent="0.2">
      <c r="E93" s="28"/>
      <c r="F93" s="52"/>
      <c r="G93" s="53"/>
      <c r="H93" s="48" t="str">
        <f>+IF(F93="","",F93*G93)</f>
        <v/>
      </c>
      <c r="CO93" s="5"/>
      <c r="CP93" s="5"/>
      <c r="CQ93" s="5"/>
      <c r="CR93" s="5"/>
      <c r="CS93" s="5"/>
      <c r="CT93" s="5"/>
      <c r="CU93" s="5"/>
      <c r="CV93" s="5"/>
      <c r="CW93" s="5"/>
      <c r="CX93" s="5"/>
    </row>
    <row r="94" spans="5:102" ht="14.1" customHeight="1" x14ac:dyDescent="0.2">
      <c r="E94" s="28"/>
      <c r="F94" s="52"/>
      <c r="G94" s="53"/>
      <c r="H94" s="48" t="str">
        <f t="shared" ref="H94:H97" si="12">+IF(F94="","",F94*G94)</f>
        <v/>
      </c>
      <c r="CO94" s="5"/>
      <c r="CP94" s="5"/>
      <c r="CQ94" s="5"/>
      <c r="CR94" s="5"/>
      <c r="CS94" s="5"/>
      <c r="CT94" s="5"/>
      <c r="CU94" s="5"/>
      <c r="CV94" s="5"/>
      <c r="CW94" s="5"/>
      <c r="CX94" s="5"/>
    </row>
    <row r="95" spans="5:102" ht="14.1" customHeight="1" x14ac:dyDescent="0.2">
      <c r="E95" s="28"/>
      <c r="F95" s="52"/>
      <c r="G95" s="53"/>
      <c r="H95" s="48" t="str">
        <f t="shared" si="12"/>
        <v/>
      </c>
      <c r="CO95" s="5"/>
      <c r="CP95" s="5"/>
      <c r="CQ95" s="5"/>
      <c r="CR95" s="5"/>
      <c r="CS95" s="5"/>
      <c r="CT95" s="5"/>
      <c r="CU95" s="5"/>
      <c r="CV95" s="5"/>
      <c r="CW95" s="5"/>
      <c r="CX95" s="5"/>
    </row>
    <row r="96" spans="5:102" ht="14.1" customHeight="1" x14ac:dyDescent="0.2">
      <c r="E96" s="28"/>
      <c r="F96" s="52"/>
      <c r="G96" s="53"/>
      <c r="H96" s="48" t="str">
        <f t="shared" si="12"/>
        <v/>
      </c>
      <c r="CO96" s="5"/>
      <c r="CP96" s="5"/>
      <c r="CQ96" s="5"/>
      <c r="CR96" s="5"/>
      <c r="CS96" s="5"/>
      <c r="CT96" s="5"/>
      <c r="CU96" s="5"/>
      <c r="CV96" s="5"/>
      <c r="CW96" s="5"/>
      <c r="CX96" s="5"/>
    </row>
    <row r="97" spans="5:102" ht="14.1" customHeight="1" x14ac:dyDescent="0.2">
      <c r="E97" s="28"/>
      <c r="F97" s="52"/>
      <c r="G97" s="53"/>
      <c r="H97" s="48" t="str">
        <f t="shared" si="12"/>
        <v/>
      </c>
      <c r="CO97" s="5"/>
      <c r="CP97" s="5"/>
      <c r="CQ97" s="5"/>
      <c r="CR97" s="5"/>
      <c r="CS97" s="5"/>
      <c r="CT97" s="5"/>
      <c r="CU97" s="5"/>
      <c r="CV97" s="5"/>
      <c r="CW97" s="5"/>
      <c r="CX97" s="5"/>
    </row>
    <row r="98" spans="5:102" ht="14.1" customHeight="1" x14ac:dyDescent="0.2">
      <c r="E98" s="28"/>
      <c r="F98" s="45" t="str">
        <f>+IF(F93="","",SUM(F93:F97))</f>
        <v/>
      </c>
      <c r="G98" s="46" t="str">
        <f>+IF(G93="","",H98/F98)</f>
        <v/>
      </c>
      <c r="H98" s="47" t="str">
        <f>+IF(H93="","",SUM(H93:H97))</f>
        <v/>
      </c>
      <c r="CO98" s="5"/>
      <c r="CP98" s="5"/>
      <c r="CQ98" s="5"/>
      <c r="CR98" s="5"/>
      <c r="CS98" s="5"/>
      <c r="CT98" s="5"/>
      <c r="CU98" s="5"/>
      <c r="CV98" s="5"/>
      <c r="CW98" s="5"/>
      <c r="CX98" s="5"/>
    </row>
    <row r="99" spans="5:102" ht="14.1" customHeight="1" x14ac:dyDescent="0.2">
      <c r="E99" s="28"/>
      <c r="F99" s="52"/>
      <c r="G99" s="53"/>
      <c r="H99" s="48" t="str">
        <f>+IF(F99="","",F99*G99)</f>
        <v/>
      </c>
      <c r="CO99" s="5"/>
      <c r="CP99" s="5"/>
      <c r="CQ99" s="5"/>
      <c r="CR99" s="5"/>
      <c r="CS99" s="5"/>
      <c r="CT99" s="5"/>
      <c r="CU99" s="5"/>
      <c r="CV99" s="5"/>
      <c r="CW99" s="5"/>
      <c r="CX99" s="5"/>
    </row>
    <row r="100" spans="5:102" ht="14.1" customHeight="1" x14ac:dyDescent="0.2">
      <c r="E100" s="28"/>
      <c r="F100" s="52"/>
      <c r="G100" s="53"/>
      <c r="H100" s="48" t="str">
        <f t="shared" ref="H100:H103" si="13">+IF(F100="","",F100*G100)</f>
        <v/>
      </c>
      <c r="CO100" s="5"/>
      <c r="CP100" s="5"/>
      <c r="CQ100" s="5"/>
      <c r="CR100" s="5"/>
      <c r="CS100" s="5"/>
      <c r="CT100" s="5"/>
      <c r="CU100" s="5"/>
      <c r="CV100" s="5"/>
      <c r="CW100" s="5"/>
      <c r="CX100" s="5"/>
    </row>
    <row r="101" spans="5:102" ht="14.1" customHeight="1" x14ac:dyDescent="0.2">
      <c r="E101" s="28"/>
      <c r="F101" s="52"/>
      <c r="G101" s="53"/>
      <c r="H101" s="48" t="str">
        <f t="shared" si="13"/>
        <v/>
      </c>
      <c r="CO101" s="5"/>
      <c r="CP101" s="5"/>
      <c r="CQ101" s="5"/>
      <c r="CR101" s="5"/>
      <c r="CS101" s="5"/>
      <c r="CT101" s="5"/>
      <c r="CU101" s="5"/>
      <c r="CV101" s="5"/>
      <c r="CW101" s="5"/>
      <c r="CX101" s="5"/>
    </row>
    <row r="102" spans="5:102" ht="14.1" customHeight="1" x14ac:dyDescent="0.2">
      <c r="E102" s="28"/>
      <c r="F102" s="52"/>
      <c r="G102" s="53"/>
      <c r="H102" s="48" t="str">
        <f t="shared" si="13"/>
        <v/>
      </c>
      <c r="CO102" s="5"/>
      <c r="CP102" s="5"/>
      <c r="CQ102" s="5"/>
      <c r="CR102" s="5"/>
      <c r="CS102" s="5"/>
      <c r="CT102" s="5"/>
      <c r="CU102" s="5"/>
      <c r="CV102" s="5"/>
      <c r="CW102" s="5"/>
      <c r="CX102" s="5"/>
    </row>
    <row r="103" spans="5:102" ht="14.1" customHeight="1" x14ac:dyDescent="0.2">
      <c r="E103" s="28"/>
      <c r="F103" s="52"/>
      <c r="G103" s="53"/>
      <c r="H103" s="48" t="str">
        <f t="shared" si="13"/>
        <v/>
      </c>
      <c r="CO103" s="5"/>
      <c r="CP103" s="5"/>
      <c r="CQ103" s="5"/>
      <c r="CR103" s="5"/>
      <c r="CS103" s="5"/>
      <c r="CT103" s="5"/>
      <c r="CU103" s="5"/>
      <c r="CV103" s="5"/>
      <c r="CW103" s="5"/>
      <c r="CX103" s="5"/>
    </row>
    <row r="104" spans="5:102" ht="14.1" customHeight="1" x14ac:dyDescent="0.2">
      <c r="E104" s="28"/>
      <c r="F104" s="45" t="str">
        <f>+IF(F99="","",SUM(F99:F103))</f>
        <v/>
      </c>
      <c r="G104" s="46" t="str">
        <f>+IF(G99="","",H104/F104)</f>
        <v/>
      </c>
      <c r="H104" s="47" t="str">
        <f>+IF(H99="","",SUM(H99:H103))</f>
        <v/>
      </c>
      <c r="CO104" s="5"/>
      <c r="CP104" s="5"/>
      <c r="CQ104" s="5"/>
      <c r="CR104" s="5"/>
      <c r="CS104" s="5"/>
      <c r="CT104" s="5"/>
      <c r="CU104" s="5"/>
      <c r="CV104" s="5"/>
      <c r="CW104" s="5"/>
      <c r="CX104" s="5"/>
    </row>
    <row r="105" spans="5:102" ht="14.1" customHeight="1" x14ac:dyDescent="0.2">
      <c r="E105" s="28"/>
      <c r="F105" s="52"/>
      <c r="G105" s="53"/>
      <c r="H105" s="48" t="str">
        <f>+IF(F105="","",F105*G105)</f>
        <v/>
      </c>
      <c r="CO105" s="5"/>
      <c r="CP105" s="5"/>
      <c r="CQ105" s="5"/>
      <c r="CR105" s="5"/>
      <c r="CS105" s="5"/>
      <c r="CT105" s="5"/>
      <c r="CU105" s="5"/>
      <c r="CV105" s="5"/>
      <c r="CW105" s="5"/>
      <c r="CX105" s="5"/>
    </row>
    <row r="106" spans="5:102" ht="14.1" customHeight="1" x14ac:dyDescent="0.2">
      <c r="E106" s="28"/>
      <c r="F106" s="52"/>
      <c r="G106" s="53"/>
      <c r="H106" s="48" t="str">
        <f t="shared" ref="H106:H109" si="14">+IF(F106="","",F106*G106)</f>
        <v/>
      </c>
      <c r="CO106" s="5"/>
      <c r="CP106" s="5"/>
      <c r="CQ106" s="5"/>
      <c r="CR106" s="5"/>
      <c r="CS106" s="5"/>
      <c r="CT106" s="5"/>
      <c r="CU106" s="5"/>
      <c r="CV106" s="5"/>
      <c r="CW106" s="5"/>
      <c r="CX106" s="5"/>
    </row>
    <row r="107" spans="5:102" ht="14.1" customHeight="1" x14ac:dyDescent="0.2">
      <c r="E107" s="28"/>
      <c r="F107" s="52"/>
      <c r="G107" s="53"/>
      <c r="H107" s="48" t="str">
        <f t="shared" si="14"/>
        <v/>
      </c>
      <c r="CO107" s="5"/>
      <c r="CP107" s="5"/>
      <c r="CQ107" s="5"/>
      <c r="CR107" s="5"/>
      <c r="CS107" s="5"/>
      <c r="CT107" s="5"/>
      <c r="CU107" s="5"/>
      <c r="CV107" s="5"/>
      <c r="CW107" s="5"/>
      <c r="CX107" s="5"/>
    </row>
    <row r="108" spans="5:102" ht="14.1" customHeight="1" x14ac:dyDescent="0.2">
      <c r="E108" s="28"/>
      <c r="F108" s="52"/>
      <c r="G108" s="53"/>
      <c r="H108" s="48" t="str">
        <f t="shared" si="14"/>
        <v/>
      </c>
      <c r="CO108" s="5"/>
      <c r="CP108" s="5"/>
      <c r="CQ108" s="5"/>
      <c r="CR108" s="5"/>
      <c r="CS108" s="5"/>
      <c r="CT108" s="5"/>
      <c r="CU108" s="5"/>
      <c r="CV108" s="5"/>
      <c r="CW108" s="5"/>
      <c r="CX108" s="5"/>
    </row>
    <row r="109" spans="5:102" ht="14.1" customHeight="1" x14ac:dyDescent="0.2">
      <c r="E109" s="28"/>
      <c r="F109" s="52"/>
      <c r="G109" s="53"/>
      <c r="H109" s="48" t="str">
        <f t="shared" si="14"/>
        <v/>
      </c>
      <c r="CO109" s="5"/>
      <c r="CP109" s="5"/>
      <c r="CQ109" s="5"/>
      <c r="CR109" s="5"/>
      <c r="CS109" s="5"/>
      <c r="CT109" s="5"/>
      <c r="CU109" s="5"/>
      <c r="CV109" s="5"/>
      <c r="CW109" s="5"/>
      <c r="CX109" s="5"/>
    </row>
    <row r="110" spans="5:102" ht="14.1" customHeight="1" x14ac:dyDescent="0.2">
      <c r="E110" s="28"/>
      <c r="F110" s="45" t="str">
        <f>+IF(F105="","",SUM(F105:F109))</f>
        <v/>
      </c>
      <c r="G110" s="46" t="str">
        <f>+IF(G105="","",H110/F110)</f>
        <v/>
      </c>
      <c r="H110" s="47" t="str">
        <f>+IF(H105="","",SUM(H105:H109))</f>
        <v/>
      </c>
      <c r="CO110" s="5"/>
      <c r="CP110" s="5"/>
      <c r="CQ110" s="5"/>
      <c r="CR110" s="5"/>
      <c r="CS110" s="5"/>
      <c r="CT110" s="5"/>
      <c r="CU110" s="5"/>
      <c r="CV110" s="5"/>
      <c r="CW110" s="5"/>
      <c r="CX110" s="5"/>
    </row>
    <row r="111" spans="5:102" ht="14.1" customHeight="1" x14ac:dyDescent="0.2">
      <c r="E111" s="28"/>
      <c r="F111" s="52"/>
      <c r="G111" s="53"/>
      <c r="H111" s="48" t="str">
        <f>+IF(F111="","",F111*G111)</f>
        <v/>
      </c>
      <c r="CO111" s="5"/>
      <c r="CP111" s="5"/>
      <c r="CQ111" s="5"/>
      <c r="CR111" s="5"/>
      <c r="CS111" s="5"/>
      <c r="CT111" s="5"/>
      <c r="CU111" s="5"/>
      <c r="CV111" s="5"/>
      <c r="CW111" s="5"/>
      <c r="CX111" s="5"/>
    </row>
    <row r="112" spans="5:102" ht="14.1" customHeight="1" x14ac:dyDescent="0.2">
      <c r="E112" s="28"/>
      <c r="F112" s="52"/>
      <c r="G112" s="53"/>
      <c r="H112" s="48" t="str">
        <f t="shared" ref="H112:H115" si="15">+IF(F112="","",F112*G112)</f>
        <v/>
      </c>
      <c r="CO112" s="5"/>
      <c r="CP112" s="5"/>
      <c r="CQ112" s="5"/>
      <c r="CR112" s="5"/>
      <c r="CS112" s="5"/>
      <c r="CT112" s="5"/>
      <c r="CU112" s="5"/>
      <c r="CV112" s="5"/>
      <c r="CW112" s="5"/>
      <c r="CX112" s="5"/>
    </row>
    <row r="113" spans="5:102" ht="14.1" customHeight="1" x14ac:dyDescent="0.2">
      <c r="E113" s="28"/>
      <c r="F113" s="52"/>
      <c r="G113" s="53"/>
      <c r="H113" s="48" t="str">
        <f t="shared" si="15"/>
        <v/>
      </c>
      <c r="CO113" s="5"/>
      <c r="CP113" s="5"/>
      <c r="CQ113" s="5"/>
      <c r="CR113" s="5"/>
      <c r="CS113" s="5"/>
      <c r="CT113" s="5"/>
      <c r="CU113" s="5"/>
      <c r="CV113" s="5"/>
      <c r="CW113" s="5"/>
      <c r="CX113" s="5"/>
    </row>
    <row r="114" spans="5:102" ht="14.1" customHeight="1" x14ac:dyDescent="0.2">
      <c r="E114" s="28"/>
      <c r="F114" s="52"/>
      <c r="G114" s="53"/>
      <c r="H114" s="48" t="str">
        <f t="shared" si="15"/>
        <v/>
      </c>
      <c r="CO114" s="5"/>
      <c r="CP114" s="5"/>
      <c r="CQ114" s="5"/>
      <c r="CR114" s="5"/>
      <c r="CS114" s="5"/>
      <c r="CT114" s="5"/>
      <c r="CU114" s="5"/>
      <c r="CV114" s="5"/>
      <c r="CW114" s="5"/>
      <c r="CX114" s="5"/>
    </row>
    <row r="115" spans="5:102" ht="14.1" customHeight="1" x14ac:dyDescent="0.2">
      <c r="E115" s="28"/>
      <c r="F115" s="52"/>
      <c r="G115" s="53"/>
      <c r="H115" s="48" t="str">
        <f t="shared" si="15"/>
        <v/>
      </c>
      <c r="CO115" s="5"/>
      <c r="CP115" s="5"/>
      <c r="CQ115" s="5"/>
      <c r="CR115" s="5"/>
      <c r="CS115" s="5"/>
      <c r="CT115" s="5"/>
      <c r="CU115" s="5"/>
      <c r="CV115" s="5"/>
      <c r="CW115" s="5"/>
      <c r="CX115" s="5"/>
    </row>
    <row r="116" spans="5:102" ht="14.1" customHeight="1" x14ac:dyDescent="0.2">
      <c r="E116" s="28"/>
      <c r="F116" s="45" t="str">
        <f>+IF(F111="","",SUM(F111:F115))</f>
        <v/>
      </c>
      <c r="G116" s="46" t="str">
        <f>+IF(G111="","",H116/F116)</f>
        <v/>
      </c>
      <c r="H116" s="47" t="str">
        <f>+IF(H111="","",SUM(H111:H115))</f>
        <v/>
      </c>
      <c r="CO116" s="5"/>
      <c r="CP116" s="5"/>
      <c r="CQ116" s="5"/>
      <c r="CR116" s="5"/>
      <c r="CS116" s="5"/>
      <c r="CT116" s="5"/>
      <c r="CU116" s="5"/>
      <c r="CV116" s="5"/>
      <c r="CW116" s="5"/>
      <c r="CX116" s="5"/>
    </row>
    <row r="117" spans="5:102" ht="14.1" customHeight="1" x14ac:dyDescent="0.2">
      <c r="E117" s="28"/>
      <c r="F117" s="52"/>
      <c r="G117" s="53"/>
      <c r="H117" s="48" t="str">
        <f>+IF(F117="","",F117*G117)</f>
        <v/>
      </c>
      <c r="CO117" s="5"/>
      <c r="CP117" s="5"/>
      <c r="CQ117" s="5"/>
      <c r="CR117" s="5"/>
      <c r="CS117" s="5"/>
      <c r="CT117" s="5"/>
      <c r="CU117" s="5"/>
      <c r="CV117" s="5"/>
      <c r="CW117" s="5"/>
      <c r="CX117" s="5"/>
    </row>
    <row r="118" spans="5:102" ht="14.1" customHeight="1" x14ac:dyDescent="0.2">
      <c r="E118" s="28"/>
      <c r="F118" s="52"/>
      <c r="G118" s="53"/>
      <c r="H118" s="48" t="str">
        <f t="shared" ref="H118:H121" si="16">+IF(F118="","",F118*G118)</f>
        <v/>
      </c>
      <c r="CO118" s="5"/>
      <c r="CP118" s="5"/>
      <c r="CQ118" s="5"/>
      <c r="CR118" s="5"/>
      <c r="CS118" s="5"/>
      <c r="CT118" s="5"/>
      <c r="CU118" s="5"/>
      <c r="CV118" s="5"/>
      <c r="CW118" s="5"/>
      <c r="CX118" s="5"/>
    </row>
    <row r="119" spans="5:102" ht="14.1" customHeight="1" x14ac:dyDescent="0.2">
      <c r="E119" s="28"/>
      <c r="F119" s="52"/>
      <c r="G119" s="53"/>
      <c r="H119" s="48" t="str">
        <f t="shared" si="16"/>
        <v/>
      </c>
      <c r="CO119" s="5"/>
      <c r="CP119" s="5"/>
      <c r="CQ119" s="5"/>
      <c r="CR119" s="5"/>
      <c r="CS119" s="5"/>
      <c r="CT119" s="5"/>
      <c r="CU119" s="5"/>
      <c r="CV119" s="5"/>
      <c r="CW119" s="5"/>
      <c r="CX119" s="5"/>
    </row>
    <row r="120" spans="5:102" ht="14.1" customHeight="1" x14ac:dyDescent="0.2">
      <c r="E120" s="28"/>
      <c r="F120" s="52"/>
      <c r="G120" s="53"/>
      <c r="H120" s="48" t="str">
        <f t="shared" si="16"/>
        <v/>
      </c>
      <c r="CO120" s="5"/>
      <c r="CP120" s="5"/>
      <c r="CQ120" s="5"/>
      <c r="CR120" s="5"/>
      <c r="CS120" s="5"/>
      <c r="CT120" s="5"/>
      <c r="CU120" s="5"/>
      <c r="CV120" s="5"/>
      <c r="CW120" s="5"/>
      <c r="CX120" s="5"/>
    </row>
    <row r="121" spans="5:102" ht="14.1" customHeight="1" x14ac:dyDescent="0.2">
      <c r="E121" s="28"/>
      <c r="F121" s="52"/>
      <c r="G121" s="53"/>
      <c r="H121" s="48" t="str">
        <f t="shared" si="16"/>
        <v/>
      </c>
      <c r="CO121" s="5"/>
      <c r="CP121" s="5"/>
      <c r="CQ121" s="5"/>
      <c r="CR121" s="5"/>
      <c r="CS121" s="5"/>
      <c r="CT121" s="5"/>
      <c r="CU121" s="5"/>
      <c r="CV121" s="5"/>
      <c r="CW121" s="5"/>
      <c r="CX121" s="5"/>
    </row>
    <row r="122" spans="5:102" ht="14.1" customHeight="1" x14ac:dyDescent="0.2">
      <c r="E122" s="28"/>
      <c r="F122" s="45" t="str">
        <f>+IF(F117="","",SUM(F117:F121))</f>
        <v/>
      </c>
      <c r="G122" s="46" t="str">
        <f>+IF(G117="","",H122/F122)</f>
        <v/>
      </c>
      <c r="H122" s="47" t="str">
        <f>+IF(H117="","",SUM(H117:H121))</f>
        <v/>
      </c>
      <c r="CO122" s="5"/>
      <c r="CP122" s="5"/>
      <c r="CQ122" s="5"/>
      <c r="CR122" s="5"/>
      <c r="CS122" s="5"/>
      <c r="CT122" s="5"/>
      <c r="CU122" s="5"/>
      <c r="CV122" s="5"/>
      <c r="CW122" s="5"/>
      <c r="CX122" s="5"/>
    </row>
    <row r="123" spans="5:102" ht="14.1" customHeight="1" x14ac:dyDescent="0.2">
      <c r="E123" s="28"/>
      <c r="F123" s="52"/>
      <c r="G123" s="53"/>
      <c r="H123" s="48" t="str">
        <f>+IF(F123="","",F123*G123)</f>
        <v/>
      </c>
      <c r="CO123" s="5"/>
      <c r="CP123" s="5"/>
      <c r="CQ123" s="5"/>
      <c r="CR123" s="5"/>
      <c r="CS123" s="5"/>
      <c r="CT123" s="5"/>
      <c r="CU123" s="5"/>
      <c r="CV123" s="5"/>
      <c r="CW123" s="5"/>
      <c r="CX123" s="5"/>
    </row>
    <row r="124" spans="5:102" ht="14.1" customHeight="1" x14ac:dyDescent="0.2">
      <c r="E124" s="28"/>
      <c r="F124" s="52"/>
      <c r="G124" s="53"/>
      <c r="H124" s="48" t="str">
        <f t="shared" ref="H124:H127" si="17">+IF(F124="","",F124*G124)</f>
        <v/>
      </c>
      <c r="CO124" s="5"/>
      <c r="CP124" s="5"/>
      <c r="CQ124" s="5"/>
      <c r="CR124" s="5"/>
      <c r="CS124" s="5"/>
      <c r="CT124" s="5"/>
      <c r="CU124" s="5"/>
      <c r="CV124" s="5"/>
      <c r="CW124" s="5"/>
      <c r="CX124" s="5"/>
    </row>
    <row r="125" spans="5:102" ht="14.1" customHeight="1" x14ac:dyDescent="0.2">
      <c r="E125" s="28"/>
      <c r="F125" s="52"/>
      <c r="G125" s="53"/>
      <c r="H125" s="48" t="str">
        <f t="shared" si="17"/>
        <v/>
      </c>
      <c r="CO125" s="5"/>
      <c r="CP125" s="5"/>
      <c r="CQ125" s="5"/>
      <c r="CR125" s="5"/>
      <c r="CS125" s="5"/>
      <c r="CT125" s="5"/>
      <c r="CU125" s="5"/>
      <c r="CV125" s="5"/>
      <c r="CW125" s="5"/>
      <c r="CX125" s="5"/>
    </row>
    <row r="126" spans="5:102" ht="14.1" customHeight="1" x14ac:dyDescent="0.2">
      <c r="E126" s="28"/>
      <c r="F126" s="52"/>
      <c r="G126" s="53"/>
      <c r="H126" s="48" t="str">
        <f t="shared" si="17"/>
        <v/>
      </c>
      <c r="CO126" s="5"/>
      <c r="CP126" s="5"/>
      <c r="CQ126" s="5"/>
      <c r="CR126" s="5"/>
      <c r="CS126" s="5"/>
      <c r="CT126" s="5"/>
      <c r="CU126" s="5"/>
      <c r="CV126" s="5"/>
      <c r="CW126" s="5"/>
      <c r="CX126" s="5"/>
    </row>
    <row r="127" spans="5:102" ht="14.1" customHeight="1" x14ac:dyDescent="0.2">
      <c r="E127" s="28"/>
      <c r="F127" s="52"/>
      <c r="G127" s="53"/>
      <c r="H127" s="48" t="str">
        <f t="shared" si="17"/>
        <v/>
      </c>
      <c r="CO127" s="5"/>
      <c r="CP127" s="5"/>
      <c r="CQ127" s="5"/>
      <c r="CR127" s="5"/>
      <c r="CS127" s="5"/>
      <c r="CT127" s="5"/>
      <c r="CU127" s="5"/>
      <c r="CV127" s="5"/>
      <c r="CW127" s="5"/>
      <c r="CX127" s="5"/>
    </row>
    <row r="128" spans="5:102" ht="14.1" customHeight="1" x14ac:dyDescent="0.2">
      <c r="E128" s="28"/>
      <c r="F128" s="45" t="str">
        <f>+IF(F123="","",SUM(F123:F127))</f>
        <v/>
      </c>
      <c r="G128" s="46" t="str">
        <f>+IF(G123="","",H128/F128)</f>
        <v/>
      </c>
      <c r="H128" s="47" t="str">
        <f>+IF(H123="","",SUM(H123:H127))</f>
        <v/>
      </c>
      <c r="CO128" s="5"/>
      <c r="CP128" s="5"/>
      <c r="CQ128" s="5"/>
      <c r="CR128" s="5"/>
      <c r="CS128" s="5"/>
      <c r="CT128" s="5"/>
      <c r="CU128" s="5"/>
      <c r="CV128" s="5"/>
      <c r="CW128" s="5"/>
      <c r="CX128" s="5"/>
    </row>
    <row r="129" spans="1:102" ht="14.1" customHeight="1" x14ac:dyDescent="0.2">
      <c r="E129" s="28"/>
      <c r="F129" s="52"/>
      <c r="G129" s="53"/>
      <c r="H129" s="48" t="str">
        <f>+IF(F129="","",F129*G129)</f>
        <v/>
      </c>
      <c r="CO129" s="5"/>
      <c r="CP129" s="5"/>
      <c r="CQ129" s="5"/>
      <c r="CR129" s="5"/>
      <c r="CS129" s="5"/>
      <c r="CT129" s="5"/>
      <c r="CU129" s="5"/>
      <c r="CV129" s="5"/>
      <c r="CW129" s="5"/>
      <c r="CX129" s="5"/>
    </row>
    <row r="130" spans="1:102" ht="14.1" customHeight="1" x14ac:dyDescent="0.2">
      <c r="E130" s="28"/>
      <c r="F130" s="52"/>
      <c r="G130" s="53"/>
      <c r="H130" s="48" t="str">
        <f t="shared" ref="H130:H133" si="18">+IF(F130="","",F130*G130)</f>
        <v/>
      </c>
      <c r="CO130" s="5"/>
      <c r="CP130" s="5"/>
      <c r="CQ130" s="5"/>
      <c r="CR130" s="5"/>
      <c r="CS130" s="5"/>
      <c r="CT130" s="5"/>
      <c r="CU130" s="5"/>
      <c r="CV130" s="5"/>
      <c r="CW130" s="5"/>
      <c r="CX130" s="5"/>
    </row>
    <row r="131" spans="1:102" ht="14.1" customHeight="1" x14ac:dyDescent="0.2">
      <c r="E131" s="28"/>
      <c r="F131" s="52"/>
      <c r="G131" s="53"/>
      <c r="H131" s="48" t="str">
        <f t="shared" si="18"/>
        <v/>
      </c>
      <c r="CO131" s="5"/>
      <c r="CP131" s="5"/>
      <c r="CQ131" s="5"/>
      <c r="CR131" s="5"/>
      <c r="CS131" s="5"/>
      <c r="CT131" s="5"/>
      <c r="CU131" s="5"/>
      <c r="CV131" s="5"/>
      <c r="CW131" s="5"/>
      <c r="CX131" s="5"/>
    </row>
    <row r="132" spans="1:102" ht="14.1" customHeight="1" x14ac:dyDescent="0.2">
      <c r="E132" s="28"/>
      <c r="F132" s="52"/>
      <c r="G132" s="53"/>
      <c r="H132" s="48" t="str">
        <f t="shared" si="18"/>
        <v/>
      </c>
      <c r="CO132" s="5"/>
      <c r="CP132" s="5"/>
      <c r="CQ132" s="5"/>
      <c r="CR132" s="5"/>
      <c r="CS132" s="5"/>
      <c r="CT132" s="5"/>
      <c r="CU132" s="5"/>
      <c r="CV132" s="5"/>
      <c r="CW132" s="5"/>
      <c r="CX132" s="5"/>
    </row>
    <row r="133" spans="1:102" ht="14.1" customHeight="1" x14ac:dyDescent="0.2">
      <c r="E133" s="28"/>
      <c r="F133" s="52"/>
      <c r="G133" s="53"/>
      <c r="H133" s="48" t="str">
        <f t="shared" si="18"/>
        <v/>
      </c>
      <c r="CO133" s="5"/>
      <c r="CP133" s="5"/>
      <c r="CQ133" s="5"/>
      <c r="CR133" s="5"/>
      <c r="CS133" s="5"/>
      <c r="CT133" s="5"/>
      <c r="CU133" s="5"/>
      <c r="CV133" s="5"/>
      <c r="CW133" s="5"/>
      <c r="CX133" s="5"/>
    </row>
    <row r="134" spans="1:102" ht="14.1" customHeight="1" x14ac:dyDescent="0.2">
      <c r="E134" s="28"/>
      <c r="F134" s="45" t="str">
        <f>+IF(F129="","",SUM(F129:F133))</f>
        <v/>
      </c>
      <c r="G134" s="46" t="str">
        <f>+IF(G129="","",H134/F134)</f>
        <v/>
      </c>
      <c r="H134" s="47" t="str">
        <f>+IF(H129="","",SUM(H129:H133))</f>
        <v/>
      </c>
      <c r="CO134" s="5"/>
      <c r="CP134" s="5"/>
      <c r="CQ134" s="5"/>
      <c r="CR134" s="5"/>
      <c r="CS134" s="5"/>
      <c r="CT134" s="5"/>
      <c r="CU134" s="5"/>
      <c r="CV134" s="5"/>
      <c r="CW134" s="5"/>
      <c r="CX134" s="5"/>
    </row>
    <row r="135" spans="1:102" ht="14.1" customHeight="1" x14ac:dyDescent="0.2">
      <c r="E135" s="28"/>
      <c r="F135" s="52"/>
      <c r="G135" s="53"/>
      <c r="H135" s="48" t="str">
        <f>+IF(F135="","",F135*G135)</f>
        <v/>
      </c>
      <c r="CO135" s="5"/>
      <c r="CP135" s="5"/>
      <c r="CQ135" s="5"/>
      <c r="CR135" s="5"/>
      <c r="CS135" s="5"/>
      <c r="CT135" s="5"/>
      <c r="CU135" s="5"/>
      <c r="CV135" s="5"/>
      <c r="CW135" s="5"/>
      <c r="CX135" s="5"/>
    </row>
    <row r="136" spans="1:102" ht="14.1" customHeight="1" x14ac:dyDescent="0.2">
      <c r="E136" s="28"/>
      <c r="F136" s="52"/>
      <c r="G136" s="53"/>
      <c r="H136" s="48" t="str">
        <f t="shared" ref="H136:H139" si="19">+IF(F136="","",F136*G136)</f>
        <v/>
      </c>
      <c r="CO136" s="5"/>
      <c r="CP136" s="5"/>
      <c r="CQ136" s="5"/>
      <c r="CR136" s="5"/>
      <c r="CS136" s="5"/>
      <c r="CT136" s="5"/>
      <c r="CU136" s="5"/>
      <c r="CV136" s="5"/>
      <c r="CW136" s="5"/>
      <c r="CX136" s="5"/>
    </row>
    <row r="137" spans="1:102" ht="14.1" customHeight="1" x14ac:dyDescent="0.2">
      <c r="E137" s="28"/>
      <c r="F137" s="52"/>
      <c r="G137" s="53"/>
      <c r="H137" s="48" t="str">
        <f t="shared" si="19"/>
        <v/>
      </c>
      <c r="CO137" s="5"/>
      <c r="CP137" s="5"/>
      <c r="CQ137" s="5"/>
      <c r="CR137" s="5"/>
      <c r="CS137" s="5"/>
      <c r="CT137" s="5"/>
      <c r="CU137" s="5"/>
      <c r="CV137" s="5"/>
      <c r="CW137" s="5"/>
      <c r="CX137" s="5"/>
    </row>
    <row r="138" spans="1:102" ht="14.1" customHeight="1" x14ac:dyDescent="0.2">
      <c r="E138" s="28"/>
      <c r="F138" s="52"/>
      <c r="G138" s="53"/>
      <c r="H138" s="48" t="str">
        <f t="shared" si="19"/>
        <v/>
      </c>
      <c r="CO138" s="5"/>
      <c r="CP138" s="5"/>
      <c r="CQ138" s="5"/>
      <c r="CR138" s="5"/>
      <c r="CS138" s="5"/>
      <c r="CT138" s="5"/>
      <c r="CU138" s="5"/>
      <c r="CV138" s="5"/>
      <c r="CW138" s="5"/>
      <c r="CX138" s="5"/>
    </row>
    <row r="139" spans="1:102" ht="14.1" customHeight="1" x14ac:dyDescent="0.2">
      <c r="E139" s="28"/>
      <c r="F139" s="52"/>
      <c r="G139" s="53"/>
      <c r="H139" s="48" t="str">
        <f t="shared" si="19"/>
        <v/>
      </c>
      <c r="CO139" s="5"/>
      <c r="CP139" s="5"/>
      <c r="CQ139" s="5"/>
      <c r="CR139" s="5"/>
      <c r="CS139" s="5"/>
      <c r="CT139" s="5"/>
      <c r="CU139" s="5"/>
      <c r="CV139" s="5"/>
      <c r="CW139" s="5"/>
      <c r="CX139" s="5"/>
    </row>
    <row r="140" spans="1:102" ht="14.1" customHeight="1" x14ac:dyDescent="0.2">
      <c r="A140" s="17"/>
      <c r="B140" s="17"/>
      <c r="C140" s="17"/>
      <c r="D140" s="17"/>
      <c r="E140" s="28"/>
      <c r="F140" s="45" t="str">
        <f>+IF(F135="","",SUM(F135:F139))</f>
        <v/>
      </c>
      <c r="G140" s="46" t="str">
        <f>+IF(G135="","",H140/F140)</f>
        <v/>
      </c>
      <c r="H140" s="47" t="str">
        <f>+IF(H135="","",SUM(H135:H139))</f>
        <v/>
      </c>
      <c r="CO140" s="5"/>
      <c r="CP140" s="5"/>
      <c r="CQ140" s="5"/>
      <c r="CR140" s="5"/>
      <c r="CS140" s="5"/>
      <c r="CT140" s="5"/>
      <c r="CU140" s="5"/>
      <c r="CV140" s="5"/>
      <c r="CW140" s="5"/>
      <c r="CX140" s="5"/>
    </row>
    <row r="141" spans="1:102" ht="14.1" customHeight="1" x14ac:dyDescent="0.2">
      <c r="A141" s="17"/>
      <c r="B141" s="17"/>
      <c r="C141" s="17"/>
      <c r="D141" s="17"/>
      <c r="E141" s="28"/>
      <c r="F141" s="45"/>
      <c r="G141" s="46"/>
      <c r="H141" s="47"/>
      <c r="CO141" s="5"/>
      <c r="CP141" s="5"/>
      <c r="CQ141" s="5"/>
      <c r="CR141" s="5"/>
      <c r="CS141" s="5"/>
      <c r="CT141" s="5"/>
      <c r="CU141" s="5"/>
      <c r="CV141" s="5"/>
      <c r="CW141" s="5"/>
      <c r="CX141" s="5"/>
    </row>
    <row r="142" spans="1:102" ht="13.5" customHeight="1" x14ac:dyDescent="0.2">
      <c r="E142" s="28"/>
      <c r="G142" s="5"/>
      <c r="H142" s="5"/>
      <c r="CO142" s="5"/>
      <c r="CP142" s="5"/>
      <c r="CQ142" s="5"/>
      <c r="CR142" s="5"/>
      <c r="CS142" s="5"/>
      <c r="CT142" s="5"/>
      <c r="CU142" s="5"/>
      <c r="CV142" s="5"/>
      <c r="CW142" s="5"/>
      <c r="CX142" s="5"/>
    </row>
    <row r="143" spans="1:102" ht="13.5" customHeight="1" x14ac:dyDescent="0.2">
      <c r="E143" s="28"/>
      <c r="G143" s="5"/>
      <c r="H143" s="5"/>
      <c r="CO143" s="5"/>
      <c r="CP143" s="5"/>
      <c r="CQ143" s="5"/>
      <c r="CR143" s="5"/>
      <c r="CS143" s="5"/>
      <c r="CT143" s="5"/>
      <c r="CU143" s="5"/>
      <c r="CV143" s="5"/>
      <c r="CW143" s="5"/>
      <c r="CX143" s="5"/>
    </row>
    <row r="144" spans="1:102" ht="13.5" customHeight="1" x14ac:dyDescent="0.2">
      <c r="E144" s="28"/>
      <c r="G144" s="5"/>
      <c r="H144" s="5"/>
      <c r="CO144" s="5"/>
      <c r="CP144" s="5"/>
      <c r="CQ144" s="5"/>
      <c r="CR144" s="5"/>
      <c r="CS144" s="5"/>
      <c r="CT144" s="5"/>
      <c r="CU144" s="5"/>
      <c r="CV144" s="5"/>
      <c r="CW144" s="5"/>
      <c r="CX144" s="5"/>
    </row>
    <row r="145" spans="5:102" ht="13.5" customHeight="1" x14ac:dyDescent="0.2">
      <c r="E145" s="28"/>
      <c r="G145" s="5"/>
      <c r="H145" s="5"/>
      <c r="CO145" s="5"/>
      <c r="CP145" s="5"/>
      <c r="CQ145" s="5"/>
      <c r="CR145" s="5"/>
      <c r="CS145" s="5"/>
      <c r="CT145" s="5"/>
      <c r="CU145" s="5"/>
      <c r="CV145" s="5"/>
      <c r="CW145" s="5"/>
      <c r="CX145" s="5"/>
    </row>
    <row r="146" spans="5:102" ht="13.5" customHeight="1" x14ac:dyDescent="0.2">
      <c r="E146" s="28"/>
      <c r="G146" s="5"/>
      <c r="H146" s="5"/>
      <c r="CO146" s="5"/>
      <c r="CP146" s="5"/>
      <c r="CQ146" s="5"/>
      <c r="CR146" s="5"/>
      <c r="CS146" s="5"/>
      <c r="CT146" s="5"/>
      <c r="CU146" s="5"/>
      <c r="CV146" s="5"/>
      <c r="CW146" s="5"/>
      <c r="CX146" s="5"/>
    </row>
    <row r="147" spans="5:102" ht="13.5" customHeight="1" x14ac:dyDescent="0.2">
      <c r="E147" s="28"/>
      <c r="G147" s="5"/>
      <c r="H147" s="5"/>
      <c r="CO147" s="5"/>
      <c r="CP147" s="5"/>
      <c r="CQ147" s="5"/>
      <c r="CR147" s="5"/>
      <c r="CS147" s="5"/>
      <c r="CT147" s="5"/>
      <c r="CU147" s="5"/>
      <c r="CV147" s="5"/>
      <c r="CW147" s="5"/>
      <c r="CX147" s="5"/>
    </row>
    <row r="148" spans="5:102" ht="13.5" customHeight="1" x14ac:dyDescent="0.2">
      <c r="E148" s="28"/>
      <c r="G148" s="5"/>
      <c r="H148" s="5"/>
      <c r="CO148" s="5"/>
      <c r="CP148" s="5"/>
      <c r="CQ148" s="5"/>
      <c r="CR148" s="5"/>
      <c r="CS148" s="5"/>
      <c r="CT148" s="5"/>
      <c r="CU148" s="5"/>
      <c r="CV148" s="5"/>
      <c r="CW148" s="5"/>
      <c r="CX148" s="5"/>
    </row>
    <row r="149" spans="5:102" ht="13.5" customHeight="1" x14ac:dyDescent="0.2">
      <c r="E149" s="28"/>
      <c r="G149" s="5"/>
      <c r="H149" s="5"/>
      <c r="CO149" s="5"/>
      <c r="CP149" s="5"/>
      <c r="CQ149" s="5"/>
      <c r="CR149" s="5"/>
      <c r="CS149" s="5"/>
      <c r="CT149" s="5"/>
      <c r="CU149" s="5"/>
      <c r="CV149" s="5"/>
      <c r="CW149" s="5"/>
      <c r="CX149" s="5"/>
    </row>
    <row r="150" spans="5:102" ht="13.5" customHeight="1" x14ac:dyDescent="0.2">
      <c r="E150" s="28"/>
      <c r="G150" s="5"/>
      <c r="H150" s="5"/>
      <c r="CO150" s="5"/>
      <c r="CP150" s="5"/>
      <c r="CQ150" s="5"/>
      <c r="CR150" s="5"/>
      <c r="CS150" s="5"/>
      <c r="CT150" s="5"/>
      <c r="CU150" s="5"/>
      <c r="CV150" s="5"/>
      <c r="CW150" s="5"/>
      <c r="CX150" s="5"/>
    </row>
    <row r="151" spans="5:102" ht="13.5" customHeight="1" x14ac:dyDescent="0.2">
      <c r="E151" s="28"/>
      <c r="G151" s="5"/>
      <c r="H151" s="5"/>
      <c r="CO151" s="5"/>
      <c r="CP151" s="5"/>
      <c r="CQ151" s="5"/>
      <c r="CR151" s="5"/>
      <c r="CS151" s="5"/>
      <c r="CT151" s="5"/>
      <c r="CU151" s="5"/>
      <c r="CV151" s="5"/>
      <c r="CW151" s="5"/>
      <c r="CX151" s="5"/>
    </row>
    <row r="152" spans="5:102" ht="13.5" customHeight="1" x14ac:dyDescent="0.2">
      <c r="E152" s="28"/>
      <c r="G152" s="5"/>
      <c r="H152" s="5"/>
      <c r="CO152" s="5"/>
      <c r="CP152" s="5"/>
      <c r="CQ152" s="5"/>
      <c r="CR152" s="5"/>
      <c r="CS152" s="5"/>
      <c r="CT152" s="5"/>
      <c r="CU152" s="5"/>
      <c r="CV152" s="5"/>
      <c r="CW152" s="5"/>
      <c r="CX152" s="5"/>
    </row>
    <row r="153" spans="5:102" x14ac:dyDescent="0.2">
      <c r="E153" s="28"/>
      <c r="G153" s="5"/>
      <c r="H153" s="5"/>
      <c r="CO153" s="5"/>
      <c r="CP153" s="5"/>
      <c r="CQ153" s="5"/>
      <c r="CR153" s="5"/>
      <c r="CS153" s="5"/>
      <c r="CT153" s="5"/>
      <c r="CU153" s="5"/>
      <c r="CV153" s="5"/>
      <c r="CW153" s="5"/>
      <c r="CX153" s="5"/>
    </row>
    <row r="154" spans="5:102" x14ac:dyDescent="0.2">
      <c r="E154" s="28"/>
      <c r="G154" s="5"/>
      <c r="H154" s="5"/>
      <c r="CO154" s="5"/>
      <c r="CP154" s="5"/>
      <c r="CQ154" s="5"/>
      <c r="CR154" s="5"/>
      <c r="CS154" s="5"/>
      <c r="CT154" s="5"/>
      <c r="CU154" s="5"/>
      <c r="CV154" s="5"/>
      <c r="CW154" s="5"/>
      <c r="CX154" s="5"/>
    </row>
    <row r="155" spans="5:102" x14ac:dyDescent="0.2">
      <c r="E155" s="28"/>
      <c r="G155" s="5"/>
      <c r="H155" s="5"/>
      <c r="CO155" s="5"/>
      <c r="CP155" s="5"/>
      <c r="CQ155" s="5"/>
      <c r="CR155" s="5"/>
      <c r="CS155" s="5"/>
      <c r="CT155" s="5"/>
      <c r="CU155" s="5"/>
      <c r="CV155" s="5"/>
      <c r="CW155" s="5"/>
      <c r="CX155" s="5"/>
    </row>
    <row r="156" spans="5:102" x14ac:dyDescent="0.2">
      <c r="E156" s="28"/>
      <c r="G156" s="5"/>
      <c r="H156" s="5"/>
    </row>
    <row r="157" spans="5:102" x14ac:dyDescent="0.2">
      <c r="E157" s="28"/>
      <c r="G157" s="5"/>
      <c r="H157" s="5"/>
    </row>
    <row r="158" spans="5:102" x14ac:dyDescent="0.2">
      <c r="E158" s="28"/>
      <c r="G158" s="5"/>
      <c r="H158" s="5"/>
    </row>
    <row r="159" spans="5:102" x14ac:dyDescent="0.2">
      <c r="E159" s="28"/>
      <c r="G159" s="5"/>
      <c r="H159" s="5"/>
    </row>
    <row r="160" spans="5:102" x14ac:dyDescent="0.2">
      <c r="E160" s="28"/>
      <c r="G160" s="5"/>
      <c r="H160" s="5"/>
    </row>
    <row r="161" spans="5:8" x14ac:dyDescent="0.2">
      <c r="E161" s="28"/>
      <c r="G161" s="5"/>
      <c r="H161" s="5"/>
    </row>
    <row r="162" spans="5:8" x14ac:dyDescent="0.2">
      <c r="E162" s="28"/>
      <c r="G162" s="5"/>
      <c r="H162" s="5"/>
    </row>
    <row r="163" spans="5:8" x14ac:dyDescent="0.2">
      <c r="E163" s="28"/>
      <c r="G163" s="5"/>
      <c r="H163" s="5"/>
    </row>
    <row r="164" spans="5:8" x14ac:dyDescent="0.2">
      <c r="E164" s="28"/>
      <c r="G164" s="5"/>
      <c r="H164" s="5"/>
    </row>
    <row r="165" spans="5:8" x14ac:dyDescent="0.2">
      <c r="E165" s="28"/>
      <c r="G165" s="5"/>
      <c r="H165" s="5"/>
    </row>
    <row r="166" spans="5:8" x14ac:dyDescent="0.2">
      <c r="E166" s="28"/>
      <c r="G166" s="5"/>
      <c r="H166" s="5"/>
    </row>
    <row r="167" spans="5:8" x14ac:dyDescent="0.2">
      <c r="E167" s="28"/>
      <c r="G167" s="5"/>
      <c r="H167" s="5"/>
    </row>
    <row r="168" spans="5:8" x14ac:dyDescent="0.2">
      <c r="E168" s="28"/>
      <c r="G168" s="5"/>
      <c r="H168" s="5"/>
    </row>
    <row r="169" spans="5:8" x14ac:dyDescent="0.2">
      <c r="E169" s="28"/>
      <c r="G169" s="5"/>
      <c r="H169" s="5"/>
    </row>
    <row r="170" spans="5:8" x14ac:dyDescent="0.2">
      <c r="E170" s="28"/>
      <c r="G170" s="5"/>
      <c r="H170" s="5"/>
    </row>
    <row r="171" spans="5:8" x14ac:dyDescent="0.2">
      <c r="E171" s="28"/>
      <c r="G171" s="5"/>
      <c r="H171" s="5"/>
    </row>
    <row r="172" spans="5:8" x14ac:dyDescent="0.2">
      <c r="E172" s="28"/>
      <c r="G172" s="5"/>
      <c r="H172" s="5"/>
    </row>
    <row r="173" spans="5:8" x14ac:dyDescent="0.2">
      <c r="E173" s="28"/>
      <c r="G173" s="5"/>
      <c r="H173" s="5"/>
    </row>
    <row r="174" spans="5:8" x14ac:dyDescent="0.2">
      <c r="E174" s="28"/>
      <c r="G174" s="5"/>
      <c r="H174" s="5"/>
    </row>
    <row r="175" spans="5:8" x14ac:dyDescent="0.2">
      <c r="E175" s="28"/>
      <c r="G175" s="5"/>
      <c r="H175" s="5"/>
    </row>
    <row r="176" spans="5:8" x14ac:dyDescent="0.2">
      <c r="E176" s="28"/>
      <c r="G176" s="5"/>
      <c r="H176" s="5"/>
    </row>
    <row r="177" spans="5:8" x14ac:dyDescent="0.2">
      <c r="E177" s="28"/>
      <c r="G177" s="5"/>
      <c r="H177" s="5"/>
    </row>
    <row r="178" spans="5:8" x14ac:dyDescent="0.2">
      <c r="E178" s="28"/>
      <c r="G178" s="5"/>
      <c r="H178" s="5"/>
    </row>
    <row r="179" spans="5:8" x14ac:dyDescent="0.2">
      <c r="E179" s="28"/>
      <c r="G179" s="5"/>
      <c r="H179" s="5"/>
    </row>
    <row r="180" spans="5:8" x14ac:dyDescent="0.2">
      <c r="E180" s="28"/>
      <c r="G180" s="5"/>
      <c r="H180" s="5"/>
    </row>
    <row r="181" spans="5:8" x14ac:dyDescent="0.2">
      <c r="E181" s="28"/>
      <c r="G181" s="5"/>
      <c r="H181" s="5"/>
    </row>
    <row r="182" spans="5:8" x14ac:dyDescent="0.2">
      <c r="E182" s="28"/>
      <c r="G182" s="5"/>
      <c r="H182" s="5"/>
    </row>
    <row r="183" spans="5:8" x14ac:dyDescent="0.2">
      <c r="E183" s="28"/>
      <c r="G183" s="5"/>
      <c r="H183" s="5"/>
    </row>
    <row r="184" spans="5:8" x14ac:dyDescent="0.2">
      <c r="E184" s="28"/>
      <c r="G184" s="5"/>
      <c r="H184" s="5"/>
    </row>
    <row r="185" spans="5:8" x14ac:dyDescent="0.2">
      <c r="E185" s="28"/>
      <c r="G185" s="5"/>
      <c r="H185" s="5"/>
    </row>
    <row r="186" spans="5:8" x14ac:dyDescent="0.2">
      <c r="E186" s="28"/>
      <c r="G186" s="5"/>
      <c r="H186" s="5"/>
    </row>
    <row r="187" spans="5:8" x14ac:dyDescent="0.2">
      <c r="E187" s="28"/>
      <c r="G187" s="5"/>
      <c r="H187" s="5"/>
    </row>
    <row r="188" spans="5:8" x14ac:dyDescent="0.2">
      <c r="E188" s="28"/>
      <c r="G188" s="5"/>
      <c r="H188" s="5"/>
    </row>
    <row r="189" spans="5:8" x14ac:dyDescent="0.2">
      <c r="E189" s="28"/>
      <c r="G189" s="5"/>
      <c r="H189" s="5"/>
    </row>
    <row r="190" spans="5:8" x14ac:dyDescent="0.2">
      <c r="E190" s="28"/>
      <c r="G190" s="5"/>
      <c r="H190" s="5"/>
    </row>
    <row r="191" spans="5:8" x14ac:dyDescent="0.2">
      <c r="E191" s="28"/>
      <c r="G191" s="5"/>
      <c r="H191" s="5"/>
    </row>
    <row r="192" spans="5:8" x14ac:dyDescent="0.2">
      <c r="E192" s="28"/>
      <c r="G192" s="5"/>
      <c r="H192" s="5"/>
    </row>
    <row r="193" spans="5:8" x14ac:dyDescent="0.2">
      <c r="E193" s="28"/>
      <c r="G193" s="5"/>
      <c r="H193" s="5"/>
    </row>
    <row r="194" spans="5:8" x14ac:dyDescent="0.2">
      <c r="E194" s="28"/>
      <c r="G194" s="5"/>
      <c r="H194" s="5"/>
    </row>
    <row r="195" spans="5:8" x14ac:dyDescent="0.2">
      <c r="E195" s="28"/>
      <c r="G195" s="5"/>
      <c r="H195" s="5"/>
    </row>
    <row r="196" spans="5:8" x14ac:dyDescent="0.2">
      <c r="E196" s="28"/>
      <c r="G196" s="5"/>
      <c r="H196" s="5"/>
    </row>
    <row r="197" spans="5:8" x14ac:dyDescent="0.2">
      <c r="E197" s="28"/>
      <c r="G197" s="5"/>
      <c r="H197" s="5"/>
    </row>
    <row r="198" spans="5:8" x14ac:dyDescent="0.2">
      <c r="E198" s="28"/>
      <c r="G198" s="5"/>
      <c r="H198" s="5"/>
    </row>
    <row r="199" spans="5:8" x14ac:dyDescent="0.2">
      <c r="E199" s="28"/>
      <c r="G199" s="5"/>
      <c r="H199" s="5"/>
    </row>
    <row r="200" spans="5:8" x14ac:dyDescent="0.2">
      <c r="E200" s="28"/>
      <c r="G200" s="5"/>
      <c r="H200" s="5"/>
    </row>
    <row r="201" spans="5:8" x14ac:dyDescent="0.2">
      <c r="E201" s="28"/>
      <c r="G201" s="5"/>
      <c r="H201" s="5"/>
    </row>
    <row r="202" spans="5:8" x14ac:dyDescent="0.2">
      <c r="E202" s="28"/>
      <c r="G202" s="5"/>
      <c r="H202" s="5"/>
    </row>
    <row r="203" spans="5:8" x14ac:dyDescent="0.2">
      <c r="E203" s="28"/>
      <c r="G203" s="5"/>
      <c r="H203" s="5"/>
    </row>
    <row r="204" spans="5:8" x14ac:dyDescent="0.2">
      <c r="E204" s="28"/>
      <c r="G204" s="5"/>
      <c r="H204" s="5"/>
    </row>
    <row r="205" spans="5:8" x14ac:dyDescent="0.2">
      <c r="E205" s="28"/>
      <c r="G205" s="5"/>
      <c r="H205" s="5"/>
    </row>
    <row r="206" spans="5:8" x14ac:dyDescent="0.2">
      <c r="E206" s="28"/>
      <c r="G206" s="5"/>
      <c r="H206" s="5"/>
    </row>
    <row r="207" spans="5:8" x14ac:dyDescent="0.2">
      <c r="E207" s="28"/>
      <c r="G207" s="5"/>
      <c r="H207" s="5"/>
    </row>
    <row r="208" spans="5:8" x14ac:dyDescent="0.2">
      <c r="E208" s="28"/>
      <c r="G208" s="5"/>
      <c r="H208" s="5"/>
    </row>
    <row r="209" spans="5:8" x14ac:dyDescent="0.2">
      <c r="E209" s="28"/>
      <c r="G209" s="5"/>
      <c r="H209" s="5"/>
    </row>
    <row r="210" spans="5:8" x14ac:dyDescent="0.2">
      <c r="E210" s="28"/>
      <c r="G210" s="5"/>
      <c r="H210" s="5"/>
    </row>
    <row r="211" spans="5:8" x14ac:dyDescent="0.2">
      <c r="E211" s="28"/>
      <c r="G211" s="5"/>
      <c r="H211" s="5"/>
    </row>
    <row r="212" spans="5:8" x14ac:dyDescent="0.2">
      <c r="E212" s="28"/>
      <c r="G212" s="5"/>
      <c r="H212" s="5"/>
    </row>
    <row r="213" spans="5:8" x14ac:dyDescent="0.2">
      <c r="E213" s="28"/>
      <c r="G213" s="5"/>
      <c r="H213" s="5"/>
    </row>
    <row r="214" spans="5:8" x14ac:dyDescent="0.2">
      <c r="E214" s="28"/>
      <c r="G214" s="5"/>
      <c r="H214" s="5"/>
    </row>
    <row r="215" spans="5:8" x14ac:dyDescent="0.2">
      <c r="E215" s="28"/>
      <c r="G215" s="5"/>
      <c r="H215" s="5"/>
    </row>
    <row r="216" spans="5:8" x14ac:dyDescent="0.2">
      <c r="E216" s="28"/>
      <c r="G216" s="5"/>
      <c r="H216" s="5"/>
    </row>
    <row r="217" spans="5:8" x14ac:dyDescent="0.2">
      <c r="E217" s="28"/>
      <c r="G217" s="5"/>
      <c r="H217" s="5"/>
    </row>
    <row r="218" spans="5:8" x14ac:dyDescent="0.2">
      <c r="E218" s="28"/>
      <c r="G218" s="5"/>
      <c r="H218" s="5"/>
    </row>
    <row r="219" spans="5:8" x14ac:dyDescent="0.2">
      <c r="E219" s="28"/>
      <c r="G219" s="5"/>
      <c r="H219" s="5"/>
    </row>
    <row r="220" spans="5:8" x14ac:dyDescent="0.2">
      <c r="E220" s="28"/>
      <c r="G220" s="5"/>
      <c r="H220" s="5"/>
    </row>
    <row r="221" spans="5:8" x14ac:dyDescent="0.2">
      <c r="E221" s="28"/>
      <c r="G221" s="5"/>
      <c r="H221" s="5"/>
    </row>
    <row r="222" spans="5:8" x14ac:dyDescent="0.2">
      <c r="E222" s="28"/>
      <c r="G222" s="5"/>
      <c r="H222" s="5"/>
    </row>
    <row r="223" spans="5:8" x14ac:dyDescent="0.2">
      <c r="E223" s="28"/>
      <c r="G223" s="5"/>
      <c r="H223" s="5"/>
    </row>
    <row r="224" spans="5:8" x14ac:dyDescent="0.2">
      <c r="E224" s="28"/>
      <c r="G224" s="5"/>
      <c r="H224" s="5"/>
    </row>
    <row r="225" spans="5:8" x14ac:dyDescent="0.2">
      <c r="E225" s="28"/>
      <c r="G225" s="5"/>
      <c r="H225" s="5"/>
    </row>
    <row r="226" spans="5:8" x14ac:dyDescent="0.2">
      <c r="E226" s="28"/>
      <c r="G226" s="5"/>
      <c r="H226" s="5"/>
    </row>
    <row r="227" spans="5:8" x14ac:dyDescent="0.2">
      <c r="E227" s="28"/>
      <c r="G227" s="5"/>
      <c r="H227" s="5"/>
    </row>
    <row r="228" spans="5:8" x14ac:dyDescent="0.2">
      <c r="E228" s="28"/>
      <c r="G228" s="5"/>
      <c r="H228" s="5"/>
    </row>
    <row r="229" spans="5:8" x14ac:dyDescent="0.2">
      <c r="E229" s="28"/>
      <c r="G229" s="5"/>
      <c r="H229" s="5"/>
    </row>
    <row r="230" spans="5:8" x14ac:dyDescent="0.2">
      <c r="E230" s="28"/>
      <c r="G230" s="5"/>
      <c r="H230" s="5"/>
    </row>
    <row r="231" spans="5:8" x14ac:dyDescent="0.2">
      <c r="E231" s="28"/>
      <c r="G231" s="5"/>
      <c r="H231" s="5"/>
    </row>
    <row r="232" spans="5:8" x14ac:dyDescent="0.2">
      <c r="E232" s="28"/>
      <c r="G232" s="5"/>
      <c r="H232" s="5"/>
    </row>
    <row r="233" spans="5:8" x14ac:dyDescent="0.2">
      <c r="E233" s="28"/>
      <c r="G233" s="5"/>
      <c r="H233" s="5"/>
    </row>
    <row r="234" spans="5:8" x14ac:dyDescent="0.2">
      <c r="E234" s="28"/>
      <c r="G234" s="5"/>
      <c r="H234" s="5"/>
    </row>
    <row r="235" spans="5:8" x14ac:dyDescent="0.2">
      <c r="E235" s="28"/>
      <c r="G235" s="5"/>
      <c r="H235" s="5"/>
    </row>
    <row r="236" spans="5:8" x14ac:dyDescent="0.2">
      <c r="E236" s="28"/>
      <c r="G236" s="5"/>
      <c r="H236" s="5"/>
    </row>
    <row r="237" spans="5:8" x14ac:dyDescent="0.2">
      <c r="E237" s="28"/>
      <c r="G237" s="5"/>
      <c r="H237" s="5"/>
    </row>
    <row r="238" spans="5:8" x14ac:dyDescent="0.2">
      <c r="E238" s="28"/>
      <c r="G238" s="5"/>
      <c r="H238" s="5"/>
    </row>
    <row r="239" spans="5:8" x14ac:dyDescent="0.2">
      <c r="E239" s="28"/>
      <c r="G239" s="5"/>
      <c r="H239" s="5"/>
    </row>
    <row r="240" spans="5:8" x14ac:dyDescent="0.2">
      <c r="E240" s="28"/>
      <c r="G240" s="5"/>
      <c r="H240" s="5"/>
    </row>
    <row r="241" spans="5:8" x14ac:dyDescent="0.2">
      <c r="E241" s="28"/>
      <c r="G241" s="5"/>
      <c r="H241" s="5"/>
    </row>
    <row r="242" spans="5:8" x14ac:dyDescent="0.2">
      <c r="E242" s="28"/>
      <c r="G242" s="5"/>
      <c r="H242" s="5"/>
    </row>
    <row r="243" spans="5:8" x14ac:dyDescent="0.2">
      <c r="E243" s="28"/>
      <c r="G243" s="5"/>
      <c r="H243" s="5"/>
    </row>
    <row r="244" spans="5:8" x14ac:dyDescent="0.2">
      <c r="E244" s="28"/>
      <c r="G244" s="5"/>
      <c r="H244" s="5"/>
    </row>
    <row r="245" spans="5:8" x14ac:dyDescent="0.2">
      <c r="E245" s="28"/>
      <c r="G245" s="5"/>
      <c r="H245" s="5"/>
    </row>
    <row r="246" spans="5:8" x14ac:dyDescent="0.2">
      <c r="E246" s="28"/>
      <c r="G246" s="5"/>
      <c r="H246" s="5"/>
    </row>
    <row r="247" spans="5:8" x14ac:dyDescent="0.2">
      <c r="E247" s="28"/>
      <c r="G247" s="5"/>
      <c r="H247" s="5"/>
    </row>
    <row r="248" spans="5:8" x14ac:dyDescent="0.2">
      <c r="E248" s="28"/>
      <c r="G248" s="5"/>
      <c r="H248" s="5"/>
    </row>
    <row r="249" spans="5:8" x14ac:dyDescent="0.2">
      <c r="E249" s="28"/>
      <c r="G249" s="5"/>
      <c r="H249" s="5"/>
    </row>
    <row r="250" spans="5:8" x14ac:dyDescent="0.2">
      <c r="E250" s="28"/>
      <c r="G250" s="5"/>
      <c r="H250" s="5"/>
    </row>
    <row r="251" spans="5:8" x14ac:dyDescent="0.2">
      <c r="E251" s="28"/>
      <c r="G251" s="5"/>
      <c r="H251" s="5"/>
    </row>
    <row r="252" spans="5:8" x14ac:dyDescent="0.2">
      <c r="E252" s="28"/>
      <c r="G252" s="5"/>
      <c r="H252" s="5"/>
    </row>
    <row r="253" spans="5:8" x14ac:dyDescent="0.2">
      <c r="E253" s="28"/>
      <c r="G253" s="5"/>
      <c r="H253" s="5"/>
    </row>
    <row r="254" spans="5:8" x14ac:dyDescent="0.2">
      <c r="E254" s="28"/>
      <c r="G254" s="5"/>
      <c r="H254" s="5"/>
    </row>
    <row r="255" spans="5:8" x14ac:dyDescent="0.2">
      <c r="E255" s="28"/>
      <c r="G255" s="5"/>
      <c r="H255" s="5"/>
    </row>
    <row r="256" spans="5:8" x14ac:dyDescent="0.2">
      <c r="E256" s="28"/>
      <c r="G256" s="5"/>
      <c r="H256" s="5"/>
    </row>
    <row r="257" spans="5:8" x14ac:dyDescent="0.2">
      <c r="E257" s="28"/>
      <c r="G257" s="5"/>
      <c r="H257" s="5"/>
    </row>
    <row r="258" spans="5:8" x14ac:dyDescent="0.2">
      <c r="E258" s="28"/>
      <c r="G258" s="5"/>
      <c r="H258" s="5"/>
    </row>
    <row r="259" spans="5:8" x14ac:dyDescent="0.2">
      <c r="E259" s="28"/>
      <c r="G259" s="5"/>
      <c r="H259" s="5"/>
    </row>
    <row r="260" spans="5:8" x14ac:dyDescent="0.2">
      <c r="E260" s="28"/>
      <c r="G260" s="5"/>
      <c r="H260" s="5"/>
    </row>
    <row r="261" spans="5:8" x14ac:dyDescent="0.2">
      <c r="E261" s="28"/>
      <c r="G261" s="5"/>
      <c r="H261" s="5"/>
    </row>
    <row r="262" spans="5:8" x14ac:dyDescent="0.2">
      <c r="E262" s="28"/>
      <c r="G262" s="5"/>
      <c r="H262" s="5"/>
    </row>
    <row r="263" spans="5:8" x14ac:dyDescent="0.2">
      <c r="E263" s="28"/>
      <c r="G263" s="5"/>
      <c r="H263" s="5"/>
    </row>
    <row r="264" spans="5:8" x14ac:dyDescent="0.2">
      <c r="E264" s="28"/>
      <c r="G264" s="5"/>
      <c r="H264" s="5"/>
    </row>
    <row r="265" spans="5:8" x14ac:dyDescent="0.2">
      <c r="E265" s="28"/>
      <c r="G265" s="5"/>
      <c r="H265" s="5"/>
    </row>
    <row r="266" spans="5:8" x14ac:dyDescent="0.2">
      <c r="E266" s="28"/>
      <c r="G266" s="5"/>
      <c r="H266" s="5"/>
    </row>
    <row r="267" spans="5:8" x14ac:dyDescent="0.2">
      <c r="E267" s="28"/>
      <c r="G267" s="5"/>
      <c r="H267" s="5"/>
    </row>
    <row r="268" spans="5:8" x14ac:dyDescent="0.2">
      <c r="E268" s="28"/>
      <c r="G268" s="5"/>
      <c r="H268" s="5"/>
    </row>
    <row r="269" spans="5:8" x14ac:dyDescent="0.2">
      <c r="E269" s="28"/>
      <c r="G269" s="5"/>
      <c r="H269" s="5"/>
    </row>
    <row r="270" spans="5:8" x14ac:dyDescent="0.2">
      <c r="E270" s="28"/>
      <c r="G270" s="5"/>
      <c r="H270" s="5"/>
    </row>
    <row r="271" spans="5:8" x14ac:dyDescent="0.2">
      <c r="E271" s="28"/>
      <c r="G271" s="5"/>
      <c r="H271" s="5"/>
    </row>
    <row r="272" spans="5:8" x14ac:dyDescent="0.2">
      <c r="E272" s="28"/>
      <c r="G272" s="5"/>
      <c r="H272" s="5"/>
    </row>
    <row r="273" spans="5:8" x14ac:dyDescent="0.2">
      <c r="E273" s="28"/>
      <c r="G273" s="5"/>
      <c r="H273" s="5"/>
    </row>
    <row r="274" spans="5:8" x14ac:dyDescent="0.2">
      <c r="E274" s="28"/>
      <c r="G274" s="5"/>
      <c r="H274" s="5"/>
    </row>
    <row r="275" spans="5:8" x14ac:dyDescent="0.2">
      <c r="E275" s="28"/>
      <c r="G275" s="5"/>
      <c r="H275" s="5"/>
    </row>
    <row r="276" spans="5:8" x14ac:dyDescent="0.2">
      <c r="E276" s="28"/>
      <c r="G276" s="5"/>
      <c r="H276" s="5"/>
    </row>
    <row r="277" spans="5:8" x14ac:dyDescent="0.2">
      <c r="E277" s="28"/>
      <c r="G277" s="5"/>
      <c r="H277" s="5"/>
    </row>
    <row r="278" spans="5:8" x14ac:dyDescent="0.2">
      <c r="E278" s="28"/>
    </row>
    <row r="279" spans="5:8" x14ac:dyDescent="0.2">
      <c r="E279" s="28"/>
    </row>
    <row r="280" spans="5:8" x14ac:dyDescent="0.2">
      <c r="E280" s="28"/>
    </row>
    <row r="281" spans="5:8" x14ac:dyDescent="0.2">
      <c r="E281" s="28"/>
    </row>
    <row r="282" spans="5:8" x14ac:dyDescent="0.2">
      <c r="E282" s="28"/>
    </row>
    <row r="283" spans="5:8" x14ac:dyDescent="0.2">
      <c r="E283" s="28"/>
    </row>
    <row r="284" spans="5:8" x14ac:dyDescent="0.2">
      <c r="E284" s="28"/>
    </row>
    <row r="285" spans="5:8" x14ac:dyDescent="0.2">
      <c r="E285" s="28"/>
    </row>
    <row r="286" spans="5:8" x14ac:dyDescent="0.2">
      <c r="E286" s="28"/>
    </row>
    <row r="287" spans="5:8" x14ac:dyDescent="0.2">
      <c r="E287" s="28"/>
    </row>
    <row r="288" spans="5:8" x14ac:dyDescent="0.2">
      <c r="E288" s="28"/>
    </row>
    <row r="289" spans="5:5" x14ac:dyDescent="0.2">
      <c r="E289" s="28"/>
    </row>
    <row r="290" spans="5:5" x14ac:dyDescent="0.2">
      <c r="E290" s="28"/>
    </row>
    <row r="291" spans="5:5" x14ac:dyDescent="0.2">
      <c r="E291" s="28"/>
    </row>
    <row r="292" spans="5:5" x14ac:dyDescent="0.2">
      <c r="E292" s="28"/>
    </row>
    <row r="293" spans="5:5" x14ac:dyDescent="0.2">
      <c r="E293" s="28"/>
    </row>
  </sheetData>
  <conditionalFormatting sqref="E3:I279">
    <cfRule type="notContainsBlanks" dxfId="6" priority="1">
      <formula>LEN(TRIM(E3))&gt;0</formula>
    </cfRule>
  </conditionalFormatting>
  <pageMargins left="0.7" right="0.7" top="0.75" bottom="0.75" header="0.3" footer="0.3"/>
  <pageSetup paperSize="9" orientation="portrait" r:id="rId1"/>
  <ignoredErrors>
    <ignoredError sqref="G140 G129:H134 G51:H56 G22:H22 G27:H32 G33:H38 G39:H44 G45:H50 G59:H62 G63:H68 G69:H74 G75:H80 G81:H86 G87:H92 G93:H98 G99:H104 G105:H110 G111:H116 G117:H122 G123:H128 G23:H2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A4222-FB85-444D-9E8A-567A7EAE3CF6}">
  <sheetPr codeName="Sheet2"/>
  <dimension ref="A1:I140"/>
  <sheetViews>
    <sheetView showGridLines="0" zoomScaleNormal="100" workbookViewId="0"/>
  </sheetViews>
  <sheetFormatPr defaultRowHeight="15" x14ac:dyDescent="0.25"/>
  <cols>
    <col min="1" max="1" width="2.7109375" style="2" customWidth="1"/>
    <col min="2" max="2" width="34.42578125" style="2" customWidth="1"/>
    <col min="3" max="3" width="2.7109375" style="2" customWidth="1"/>
    <col min="4" max="8" width="23.7109375" customWidth="1"/>
    <col min="9" max="9" width="19.140625" bestFit="1" customWidth="1"/>
  </cols>
  <sheetData>
    <row r="1" spans="1:9" ht="15.75" thickBot="1" x14ac:dyDescent="0.3"/>
    <row r="2" spans="1:9" ht="43.5" customHeight="1" thickBot="1" x14ac:dyDescent="0.3">
      <c r="A2" s="4"/>
      <c r="B2" s="4" t="e" vm="1">
        <v>#VALUE!</v>
      </c>
      <c r="C2" s="4"/>
      <c r="D2" s="74" t="s">
        <v>24</v>
      </c>
      <c r="E2" s="64">
        <v>37606372</v>
      </c>
    </row>
    <row r="3" spans="1:9" ht="15.75" thickBot="1" x14ac:dyDescent="0.3">
      <c r="A3" s="20"/>
      <c r="B3" s="42" t="s">
        <v>13</v>
      </c>
      <c r="C3" s="20"/>
    </row>
    <row r="4" spans="1:9" ht="26.25" thickBot="1" x14ac:dyDescent="0.3">
      <c r="A4" s="20"/>
      <c r="C4" s="20"/>
      <c r="D4" s="43" t="s">
        <v>0</v>
      </c>
      <c r="E4" s="44" t="s">
        <v>5</v>
      </c>
      <c r="F4" s="44" t="s">
        <v>14</v>
      </c>
      <c r="G4" s="44" t="s">
        <v>15</v>
      </c>
      <c r="H4" s="44" t="s">
        <v>18</v>
      </c>
      <c r="I4" s="44" t="s">
        <v>20</v>
      </c>
    </row>
    <row r="5" spans="1:9" ht="3.75" customHeight="1" x14ac:dyDescent="0.25">
      <c r="A5" s="20"/>
      <c r="B5" s="5"/>
      <c r="C5" s="20"/>
      <c r="D5" s="65"/>
      <c r="E5" s="66"/>
      <c r="F5" s="66"/>
      <c r="G5" s="66"/>
      <c r="H5" s="66"/>
      <c r="I5" s="66"/>
    </row>
    <row r="6" spans="1:9" x14ac:dyDescent="0.25">
      <c r="A6" s="20"/>
      <c r="C6" s="20"/>
      <c r="D6" s="28">
        <v>45733</v>
      </c>
      <c r="E6" s="72">
        <v>2971</v>
      </c>
      <c r="F6" s="34">
        <v>71.02</v>
      </c>
      <c r="G6" s="67">
        <f>ROUND(E6*F6,2)</f>
        <v>211000.42</v>
      </c>
      <c r="H6" s="69">
        <f>+E6/$E$2</f>
        <v>7.9002569032716048E-5</v>
      </c>
      <c r="I6" s="34" t="s">
        <v>21</v>
      </c>
    </row>
    <row r="7" spans="1:9" x14ac:dyDescent="0.25">
      <c r="A7" s="20"/>
      <c r="C7" s="20"/>
      <c r="D7" s="28">
        <v>45734</v>
      </c>
      <c r="E7" s="72">
        <v>2887</v>
      </c>
      <c r="F7" s="34">
        <v>73.078500000000005</v>
      </c>
      <c r="G7" s="67">
        <f>ROUND(E7*F7,2)</f>
        <v>210977.63</v>
      </c>
      <c r="H7" s="69">
        <f t="shared" ref="H7:H9" si="0">+E7/$E$2</f>
        <v>7.6768905014288534E-5</v>
      </c>
      <c r="I7" s="34" t="s">
        <v>21</v>
      </c>
    </row>
    <row r="8" spans="1:9" x14ac:dyDescent="0.25">
      <c r="A8" s="20"/>
      <c r="C8" s="20"/>
      <c r="D8" s="28">
        <v>45735</v>
      </c>
      <c r="E8" s="72">
        <v>2889</v>
      </c>
      <c r="F8" s="34">
        <v>73.0471</v>
      </c>
      <c r="G8" s="67">
        <f>ROUND(E8*F8,2)</f>
        <v>211033.07</v>
      </c>
      <c r="H8" s="69">
        <f t="shared" si="0"/>
        <v>7.6822087490917767E-5</v>
      </c>
      <c r="I8" s="34" t="s">
        <v>21</v>
      </c>
    </row>
    <row r="9" spans="1:9" x14ac:dyDescent="0.25">
      <c r="A9" s="20"/>
      <c r="C9" s="20"/>
      <c r="D9" s="28">
        <v>45736</v>
      </c>
      <c r="E9" s="72">
        <v>3013</v>
      </c>
      <c r="F9" s="34">
        <v>70.022000000000006</v>
      </c>
      <c r="G9" s="67">
        <f>ROUND(E9*F9,2)</f>
        <v>210976.29</v>
      </c>
      <c r="H9" s="69">
        <f t="shared" si="0"/>
        <v>8.0119401041929805E-5</v>
      </c>
      <c r="I9" s="34" t="s">
        <v>21</v>
      </c>
    </row>
    <row r="10" spans="1:9" x14ac:dyDescent="0.25">
      <c r="A10" s="20"/>
      <c r="C10" s="20"/>
      <c r="D10" s="28">
        <v>45737</v>
      </c>
      <c r="E10" s="72">
        <v>3103</v>
      </c>
      <c r="F10" s="34">
        <v>68.002799999999993</v>
      </c>
      <c r="G10" s="67">
        <f>ROUND(E10*F10,2)</f>
        <v>211012.69</v>
      </c>
      <c r="H10" s="69">
        <f t="shared" ref="H10" si="1">+E10/$E$2</f>
        <v>8.2512612490245004E-5</v>
      </c>
      <c r="I10" s="34" t="s">
        <v>21</v>
      </c>
    </row>
    <row r="11" spans="1:9" ht="3.75" customHeight="1" thickBot="1" x14ac:dyDescent="0.3">
      <c r="A11" s="20"/>
      <c r="B11" s="5"/>
      <c r="C11" s="20"/>
      <c r="D11" s="65"/>
      <c r="E11" s="66"/>
      <c r="F11" s="66"/>
      <c r="G11" s="66"/>
      <c r="H11" s="66"/>
    </row>
    <row r="12" spans="1:9" ht="15.75" thickBot="1" x14ac:dyDescent="0.3">
      <c r="A12" s="20"/>
      <c r="C12" s="20"/>
      <c r="D12" s="43" t="s">
        <v>17</v>
      </c>
      <c r="E12" s="63">
        <f>+SUM(E6:E10)</f>
        <v>14863</v>
      </c>
      <c r="F12" s="75">
        <f>ROUND(G12/E12,4)</f>
        <v>70.9816</v>
      </c>
      <c r="G12" s="68">
        <f>+SUM(G6:G10)</f>
        <v>1055000.1000000001</v>
      </c>
      <c r="H12" s="70">
        <f>+SUM(H6:H10)</f>
        <v>3.9522557507009714E-4</v>
      </c>
      <c r="I12" s="44"/>
    </row>
    <row r="13" spans="1:9" x14ac:dyDescent="0.25">
      <c r="A13" s="20"/>
      <c r="C13" s="20"/>
    </row>
    <row r="14" spans="1:9" x14ac:dyDescent="0.25">
      <c r="A14" s="20"/>
      <c r="C14" s="20"/>
    </row>
    <row r="15" spans="1:9" x14ac:dyDescent="0.25">
      <c r="A15" s="20"/>
      <c r="C15" s="20"/>
    </row>
    <row r="16" spans="1:9" x14ac:dyDescent="0.25">
      <c r="A16" s="20"/>
      <c r="C16" s="20"/>
    </row>
    <row r="17" spans="1:3" x14ac:dyDescent="0.25">
      <c r="A17" s="20"/>
      <c r="C17" s="20"/>
    </row>
    <row r="18" spans="1:3" x14ac:dyDescent="0.25">
      <c r="A18" s="20"/>
      <c r="C18" s="20"/>
    </row>
    <row r="19" spans="1:3" x14ac:dyDescent="0.25">
      <c r="A19" s="20"/>
      <c r="C19" s="20"/>
    </row>
    <row r="20" spans="1:3" x14ac:dyDescent="0.25">
      <c r="A20" s="20"/>
      <c r="C20" s="20"/>
    </row>
    <row r="21" spans="1:3" x14ac:dyDescent="0.25">
      <c r="A21" s="20"/>
      <c r="C21" s="20"/>
    </row>
    <row r="22" spans="1:3" x14ac:dyDescent="0.25">
      <c r="A22" s="20"/>
      <c r="C22" s="20"/>
    </row>
    <row r="23" spans="1:3" x14ac:dyDescent="0.25">
      <c r="A23" s="20"/>
      <c r="C23" s="20"/>
    </row>
    <row r="137" spans="1:3" x14ac:dyDescent="0.25">
      <c r="A137" s="17"/>
      <c r="C137" s="17"/>
    </row>
    <row r="138" spans="1:3" x14ac:dyDescent="0.25">
      <c r="A138" s="17"/>
      <c r="C138" s="17"/>
    </row>
    <row r="139" spans="1:3" x14ac:dyDescent="0.25">
      <c r="B139" s="17"/>
    </row>
    <row r="140" spans="1:3" x14ac:dyDescent="0.25">
      <c r="B140" s="17"/>
    </row>
  </sheetData>
  <conditionalFormatting sqref="D6:I10">
    <cfRule type="notContainsBlanks" dxfId="5" priority="1">
      <formula>LEN(TRIM(D6))&gt;0</formula>
    </cfRule>
  </conditionalFormatting>
  <hyperlinks>
    <hyperlink ref="I6" location="'Details 20250317'!A1" display="siehe Detailblätter" xr:uid="{A29ECD97-EEB7-476A-9789-5B45EB84FBEC}"/>
    <hyperlink ref="I7" location="'Details 20250318'!A1" display="siehe Detailblätter" xr:uid="{AB68EC71-4264-4024-AD8D-C1A806B4140D}"/>
    <hyperlink ref="I9" location="'Details 20250320'!A1" display="siehe Detailblätter" xr:uid="{B650A6AA-3BBB-4B34-B7DA-BCD843BA1559}"/>
    <hyperlink ref="I8" location="'Details 20250319'!A1" display="siehe Detailblätter" xr:uid="{AFEF1920-28BE-44D4-8DD7-41FD07A2ECC0}"/>
    <hyperlink ref="I10" location="'Details 20250321'!A1" display="siehe Detailblätter" xr:uid="{8EA050BA-D5A7-40DE-98B5-61B80BEBDB83}"/>
  </hyperlinks>
  <pageMargins left="0.7" right="0.7" top="0.75" bottom="0.75" header="0.3" footer="0.3"/>
  <ignoredErrors>
    <ignoredError sqref="F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DFA3-BB32-4DCD-A03D-0F59AAC30767}">
  <sheetPr codeName="Sheet3"/>
  <dimension ref="A1:DJ39"/>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4" t="e" vm="1">
        <v>#VALUE!</v>
      </c>
      <c r="C2" s="18" t="s">
        <v>16</v>
      </c>
      <c r="E2" s="1"/>
      <c r="F2" s="1"/>
      <c r="G2" s="1"/>
      <c r="H2" s="1"/>
      <c r="I2" s="1"/>
      <c r="J2" s="1"/>
      <c r="K2" s="1"/>
      <c r="L2" s="1"/>
      <c r="M2" s="1"/>
      <c r="N2" s="1"/>
      <c r="O2" s="1"/>
      <c r="P2" s="1"/>
      <c r="Q2" s="1"/>
      <c r="R2" s="1"/>
    </row>
    <row r="3" spans="1:114" s="6" customFormat="1" ht="17.25" customHeight="1" x14ac:dyDescent="0.2">
      <c r="B3" s="84"/>
      <c r="C3" s="29" t="s">
        <v>13</v>
      </c>
      <c r="E3" s="1"/>
      <c r="F3" s="1"/>
      <c r="G3" s="1"/>
      <c r="H3" s="1"/>
      <c r="I3" s="1"/>
      <c r="J3" s="1"/>
      <c r="K3" s="1"/>
      <c r="L3" s="1"/>
      <c r="M3" s="1"/>
      <c r="N3" s="1"/>
      <c r="O3" s="1"/>
      <c r="P3" s="1"/>
      <c r="Q3" s="1"/>
      <c r="R3" s="1"/>
    </row>
    <row r="4" spans="1:114" s="8" customFormat="1" ht="17.25" customHeight="1" thickBot="1" x14ac:dyDescent="0.25">
      <c r="A4" s="7"/>
      <c r="B4" s="85"/>
      <c r="C4" s="85"/>
      <c r="D4" s="86"/>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0</v>
      </c>
      <c r="C5" s="44" t="s">
        <v>22</v>
      </c>
      <c r="D5" s="44" t="s">
        <v>5</v>
      </c>
      <c r="E5" s="44" t="s">
        <v>3</v>
      </c>
      <c r="F5" s="44" t="s">
        <v>1</v>
      </c>
      <c r="G5" s="44" t="s">
        <v>2</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45733</v>
      </c>
      <c r="C6" s="31" t="s">
        <v>34</v>
      </c>
      <c r="D6" s="32">
        <v>300</v>
      </c>
      <c r="E6" s="56">
        <v>71</v>
      </c>
      <c r="F6" s="33" t="s">
        <v>35</v>
      </c>
      <c r="G6" s="33" t="s">
        <v>36</v>
      </c>
      <c r="H6" s="16" t="s">
        <v>37</v>
      </c>
      <c r="I6" s="19"/>
      <c r="J6" s="11"/>
      <c r="K6" s="11"/>
      <c r="L6" s="11"/>
      <c r="M6" s="11"/>
      <c r="N6" s="11"/>
      <c r="O6" s="11"/>
      <c r="P6" s="11"/>
      <c r="Q6" s="11"/>
      <c r="R6" s="11"/>
      <c r="DJ6" s="6"/>
    </row>
    <row r="7" spans="1:114" x14ac:dyDescent="0.2">
      <c r="B7" s="55">
        <v>45733</v>
      </c>
      <c r="C7" s="31" t="s">
        <v>38</v>
      </c>
      <c r="D7" s="32">
        <v>3</v>
      </c>
      <c r="E7" s="56">
        <v>70.8</v>
      </c>
      <c r="F7" s="33" t="s">
        <v>35</v>
      </c>
      <c r="G7" s="33" t="s">
        <v>36</v>
      </c>
      <c r="H7" s="16" t="s">
        <v>37</v>
      </c>
      <c r="I7" s="11"/>
      <c r="J7" s="11"/>
      <c r="K7" s="13"/>
      <c r="L7" s="13"/>
      <c r="M7" s="14"/>
      <c r="N7" s="15"/>
      <c r="P7" s="13"/>
      <c r="DJ7" s="6"/>
    </row>
    <row r="8" spans="1:114" x14ac:dyDescent="0.2">
      <c r="B8" s="55">
        <v>45733</v>
      </c>
      <c r="C8" s="31" t="s">
        <v>39</v>
      </c>
      <c r="D8" s="32">
        <v>293</v>
      </c>
      <c r="E8" s="56">
        <v>70.8</v>
      </c>
      <c r="F8" s="33" t="s">
        <v>35</v>
      </c>
      <c r="G8" s="33" t="s">
        <v>36</v>
      </c>
      <c r="H8" s="16" t="s">
        <v>37</v>
      </c>
      <c r="I8" s="11"/>
      <c r="J8" s="11"/>
      <c r="K8" s="13"/>
      <c r="L8" s="13"/>
      <c r="M8" s="14"/>
      <c r="N8" s="15"/>
      <c r="P8" s="13"/>
      <c r="DJ8" s="6"/>
    </row>
    <row r="9" spans="1:114" x14ac:dyDescent="0.2">
      <c r="B9" s="55">
        <v>45733</v>
      </c>
      <c r="C9" s="31" t="s">
        <v>40</v>
      </c>
      <c r="D9" s="32">
        <v>300</v>
      </c>
      <c r="E9" s="56">
        <v>71.5</v>
      </c>
      <c r="F9" s="33" t="s">
        <v>35</v>
      </c>
      <c r="G9" s="33" t="s">
        <v>36</v>
      </c>
      <c r="H9" s="16" t="s">
        <v>37</v>
      </c>
      <c r="I9" s="11"/>
      <c r="J9" s="11"/>
      <c r="K9" s="13"/>
      <c r="L9" s="13"/>
      <c r="M9" s="14"/>
      <c r="N9" s="15"/>
      <c r="P9" s="13"/>
      <c r="DJ9" s="6"/>
    </row>
    <row r="10" spans="1:114" x14ac:dyDescent="0.2">
      <c r="B10" s="55">
        <v>45733</v>
      </c>
      <c r="C10" s="31" t="s">
        <v>41</v>
      </c>
      <c r="D10" s="32">
        <v>65</v>
      </c>
      <c r="E10" s="56">
        <v>70.5</v>
      </c>
      <c r="F10" s="33" t="s">
        <v>35</v>
      </c>
      <c r="G10" s="33" t="s">
        <v>36</v>
      </c>
      <c r="H10" s="16" t="s">
        <v>37</v>
      </c>
      <c r="I10" s="11"/>
      <c r="J10" s="11"/>
      <c r="K10" s="13"/>
      <c r="L10" s="13"/>
      <c r="M10" s="14"/>
      <c r="N10" s="15"/>
      <c r="P10" s="13"/>
      <c r="DJ10" s="6"/>
    </row>
    <row r="11" spans="1:114" ht="12.75" customHeight="1" x14ac:dyDescent="0.2">
      <c r="B11" s="55">
        <v>45733</v>
      </c>
      <c r="C11" s="31" t="s">
        <v>42</v>
      </c>
      <c r="D11" s="32">
        <v>3</v>
      </c>
      <c r="E11" s="56">
        <v>70.5</v>
      </c>
      <c r="F11" s="33" t="s">
        <v>35</v>
      </c>
      <c r="G11" s="33" t="s">
        <v>36</v>
      </c>
      <c r="H11" s="16" t="s">
        <v>37</v>
      </c>
      <c r="I11" s="11"/>
      <c r="J11" s="11"/>
      <c r="K11" s="13"/>
      <c r="L11" s="13"/>
      <c r="M11" s="14"/>
      <c r="N11" s="15"/>
      <c r="P11" s="13"/>
      <c r="DJ11" s="6"/>
    </row>
    <row r="12" spans="1:114" ht="12.75" customHeight="1" x14ac:dyDescent="0.2">
      <c r="B12" s="55">
        <v>45733</v>
      </c>
      <c r="C12" s="31" t="s">
        <v>43</v>
      </c>
      <c r="D12" s="32">
        <v>25</v>
      </c>
      <c r="E12" s="56">
        <v>70.5</v>
      </c>
      <c r="F12" s="33" t="s">
        <v>35</v>
      </c>
      <c r="G12" s="33" t="s">
        <v>36</v>
      </c>
      <c r="H12" s="16" t="s">
        <v>37</v>
      </c>
      <c r="I12" s="11"/>
      <c r="J12" s="11"/>
      <c r="K12" s="13"/>
      <c r="L12" s="13"/>
      <c r="M12" s="14"/>
      <c r="N12" s="15"/>
      <c r="P12" s="13"/>
      <c r="DJ12" s="6"/>
    </row>
    <row r="13" spans="1:114" x14ac:dyDescent="0.2">
      <c r="B13" s="55">
        <v>45733</v>
      </c>
      <c r="C13" s="31" t="s">
        <v>44</v>
      </c>
      <c r="D13" s="32">
        <v>207</v>
      </c>
      <c r="E13" s="56">
        <v>70.5</v>
      </c>
      <c r="F13" s="33" t="s">
        <v>35</v>
      </c>
      <c r="G13" s="33" t="s">
        <v>36</v>
      </c>
      <c r="H13" s="16" t="s">
        <v>37</v>
      </c>
      <c r="I13" s="11"/>
      <c r="J13" s="11"/>
      <c r="K13" s="13"/>
      <c r="L13" s="13"/>
      <c r="M13" s="14"/>
      <c r="N13" s="15"/>
      <c r="P13" s="13"/>
      <c r="DJ13" s="6"/>
    </row>
    <row r="14" spans="1:114" x14ac:dyDescent="0.2">
      <c r="A14" s="1"/>
      <c r="B14" s="55">
        <v>45733</v>
      </c>
      <c r="C14" s="31" t="s">
        <v>45</v>
      </c>
      <c r="D14" s="32">
        <v>300</v>
      </c>
      <c r="E14" s="56">
        <v>71</v>
      </c>
      <c r="F14" s="33" t="s">
        <v>35</v>
      </c>
      <c r="G14" s="33" t="s">
        <v>36</v>
      </c>
      <c r="H14" s="16" t="s">
        <v>37</v>
      </c>
      <c r="I14" s="11"/>
      <c r="J14" s="11"/>
      <c r="K14" s="13"/>
      <c r="L14" s="13"/>
      <c r="M14" s="14"/>
      <c r="N14" s="15"/>
      <c r="P14" s="13"/>
      <c r="DJ14" s="6"/>
    </row>
    <row r="15" spans="1:114" x14ac:dyDescent="0.2">
      <c r="A15" s="1"/>
      <c r="B15" s="55">
        <v>45733</v>
      </c>
      <c r="C15" s="31" t="s">
        <v>46</v>
      </c>
      <c r="D15" s="32">
        <v>300</v>
      </c>
      <c r="E15" s="56">
        <v>71.5</v>
      </c>
      <c r="F15" s="33" t="s">
        <v>35</v>
      </c>
      <c r="G15" s="33" t="s">
        <v>36</v>
      </c>
      <c r="H15" s="16" t="s">
        <v>37</v>
      </c>
      <c r="I15" s="11"/>
      <c r="J15" s="11"/>
      <c r="K15" s="13"/>
      <c r="L15" s="13"/>
      <c r="M15" s="14"/>
      <c r="N15" s="15"/>
      <c r="P15" s="13"/>
      <c r="DJ15" s="6"/>
    </row>
    <row r="16" spans="1:114" x14ac:dyDescent="0.2">
      <c r="A16" s="1"/>
      <c r="B16" s="55">
        <v>45733</v>
      </c>
      <c r="C16" s="31" t="s">
        <v>47</v>
      </c>
      <c r="D16" s="32">
        <v>89</v>
      </c>
      <c r="E16" s="56">
        <v>72</v>
      </c>
      <c r="F16" s="33" t="s">
        <v>35</v>
      </c>
      <c r="G16" s="33" t="s">
        <v>36</v>
      </c>
      <c r="H16" s="16" t="s">
        <v>37</v>
      </c>
      <c r="I16" s="11"/>
      <c r="J16" s="11"/>
      <c r="K16" s="13"/>
      <c r="L16" s="13"/>
      <c r="M16" s="14"/>
      <c r="N16" s="15"/>
      <c r="P16" s="13"/>
      <c r="DJ16" s="6"/>
    </row>
    <row r="17" spans="2:8" x14ac:dyDescent="0.2">
      <c r="B17" s="55">
        <v>45733</v>
      </c>
      <c r="C17" s="31" t="s">
        <v>47</v>
      </c>
      <c r="D17" s="32">
        <v>211</v>
      </c>
      <c r="E17" s="56">
        <v>72</v>
      </c>
      <c r="F17" s="33" t="s">
        <v>35</v>
      </c>
      <c r="G17" s="33" t="s">
        <v>36</v>
      </c>
      <c r="H17" s="16" t="s">
        <v>37</v>
      </c>
    </row>
    <row r="18" spans="2:8" x14ac:dyDescent="0.2">
      <c r="B18" s="55">
        <v>45733</v>
      </c>
      <c r="C18" s="31" t="s">
        <v>48</v>
      </c>
      <c r="D18" s="32">
        <v>500</v>
      </c>
      <c r="E18" s="56">
        <v>70.5</v>
      </c>
      <c r="F18" s="33" t="s">
        <v>35</v>
      </c>
      <c r="G18" s="33" t="s">
        <v>36</v>
      </c>
      <c r="H18" s="16" t="s">
        <v>37</v>
      </c>
    </row>
    <row r="19" spans="2:8" x14ac:dyDescent="0.2">
      <c r="B19" s="55">
        <v>45733</v>
      </c>
      <c r="C19" s="31" t="s">
        <v>49</v>
      </c>
      <c r="D19" s="32">
        <v>150</v>
      </c>
      <c r="E19" s="56">
        <v>70.900000000000006</v>
      </c>
      <c r="F19" s="33" t="s">
        <v>35</v>
      </c>
      <c r="G19" s="33" t="s">
        <v>36</v>
      </c>
      <c r="H19" s="16" t="s">
        <v>37</v>
      </c>
    </row>
    <row r="20" spans="2:8" x14ac:dyDescent="0.2">
      <c r="B20" s="55">
        <v>45733</v>
      </c>
      <c r="C20" s="31" t="s">
        <v>49</v>
      </c>
      <c r="D20" s="32">
        <v>150</v>
      </c>
      <c r="E20" s="56">
        <v>70.900000000000006</v>
      </c>
      <c r="F20" s="33" t="s">
        <v>35</v>
      </c>
      <c r="G20" s="33" t="s">
        <v>36</v>
      </c>
      <c r="H20" s="16" t="s">
        <v>37</v>
      </c>
    </row>
    <row r="21" spans="2:8" x14ac:dyDescent="0.2">
      <c r="B21" s="55">
        <v>45733</v>
      </c>
      <c r="C21" s="31" t="s">
        <v>50</v>
      </c>
      <c r="D21" s="32">
        <v>73</v>
      </c>
      <c r="E21" s="56">
        <v>70.3</v>
      </c>
      <c r="F21" s="33" t="s">
        <v>35</v>
      </c>
      <c r="G21" s="33" t="s">
        <v>36</v>
      </c>
      <c r="H21" s="16" t="s">
        <v>37</v>
      </c>
    </row>
    <row r="22" spans="2:8" x14ac:dyDescent="0.2">
      <c r="B22" s="55">
        <v>45733</v>
      </c>
      <c r="C22" s="31" t="s">
        <v>51</v>
      </c>
      <c r="D22" s="32">
        <v>2</v>
      </c>
      <c r="E22" s="56">
        <v>70.900000000000006</v>
      </c>
      <c r="F22" s="33" t="s">
        <v>35</v>
      </c>
      <c r="G22" s="33" t="s">
        <v>36</v>
      </c>
      <c r="H22" s="16" t="s">
        <v>37</v>
      </c>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row r="30" spans="2:8" x14ac:dyDescent="0.2">
      <c r="B30" s="55"/>
      <c r="C30" s="31"/>
      <c r="D30" s="32"/>
      <c r="E30" s="56"/>
      <c r="F30" s="33"/>
      <c r="G30" s="33"/>
      <c r="H30" s="16"/>
    </row>
    <row r="31" spans="2:8" x14ac:dyDescent="0.2">
      <c r="B31" s="55"/>
      <c r="C31" s="31"/>
      <c r="D31" s="32"/>
      <c r="E31" s="56"/>
      <c r="F31" s="33"/>
      <c r="G31" s="33"/>
      <c r="H31" s="16"/>
    </row>
    <row r="32" spans="2:8" x14ac:dyDescent="0.2">
      <c r="B32" s="55"/>
      <c r="C32" s="31"/>
      <c r="D32" s="32"/>
      <c r="E32" s="56"/>
      <c r="F32" s="33"/>
      <c r="G32" s="33"/>
      <c r="H32" s="16"/>
    </row>
    <row r="33" spans="2:8" x14ac:dyDescent="0.2">
      <c r="B33" s="55"/>
      <c r="C33" s="31"/>
      <c r="D33" s="32"/>
      <c r="E33" s="56"/>
      <c r="F33" s="33"/>
      <c r="G33" s="33"/>
      <c r="H33" s="16"/>
    </row>
    <row r="34" spans="2:8" x14ac:dyDescent="0.2">
      <c r="B34" s="55"/>
      <c r="C34" s="31"/>
      <c r="D34" s="32"/>
      <c r="E34" s="56"/>
      <c r="F34" s="33"/>
      <c r="G34" s="33"/>
      <c r="H34" s="16"/>
    </row>
    <row r="35" spans="2:8" x14ac:dyDescent="0.2">
      <c r="B35" s="55"/>
      <c r="C35" s="31"/>
      <c r="D35" s="32"/>
      <c r="E35" s="56"/>
      <c r="F35" s="33"/>
      <c r="G35" s="33"/>
      <c r="H35" s="16"/>
    </row>
    <row r="36" spans="2:8" x14ac:dyDescent="0.2">
      <c r="B36" s="55"/>
      <c r="C36" s="31"/>
      <c r="D36" s="32"/>
      <c r="E36" s="56"/>
      <c r="F36" s="33"/>
      <c r="G36" s="33"/>
      <c r="H36" s="16"/>
    </row>
    <row r="37" spans="2:8" x14ac:dyDescent="0.2">
      <c r="B37" s="55"/>
      <c r="C37" s="31"/>
      <c r="D37" s="32"/>
      <c r="E37" s="56"/>
      <c r="F37" s="33"/>
      <c r="G37" s="33"/>
      <c r="H37" s="16"/>
    </row>
    <row r="38" spans="2:8" x14ac:dyDescent="0.2">
      <c r="B38" s="55"/>
      <c r="C38" s="31"/>
      <c r="D38" s="32"/>
      <c r="E38" s="56"/>
      <c r="F38" s="33"/>
      <c r="G38" s="33"/>
      <c r="H38" s="16"/>
    </row>
    <row r="39" spans="2:8" x14ac:dyDescent="0.2">
      <c r="B39" s="55"/>
      <c r="C39" s="31"/>
      <c r="D39" s="32"/>
      <c r="E39" s="56"/>
      <c r="F39" s="33"/>
      <c r="G39" s="33"/>
      <c r="H39" s="16"/>
    </row>
  </sheetData>
  <mergeCells count="2">
    <mergeCell ref="B2:B3"/>
    <mergeCell ref="B4:D4"/>
  </mergeCells>
  <conditionalFormatting sqref="B6:H39">
    <cfRule type="notContainsBlanks" dxfId="4"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CD700F46-0EF8-4D10-9B4C-E8C62448014D}">
      <formula1>#REF!</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4AF2-0BC1-4CEE-9AE7-B0BC2AE88DDE}">
  <sheetPr codeName="Sheet4"/>
  <dimension ref="A1:DJ44"/>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4" t="e" vm="1">
        <v>#VALUE!</v>
      </c>
      <c r="C2" s="18" t="s">
        <v>16</v>
      </c>
      <c r="E2" s="1"/>
      <c r="F2" s="1"/>
      <c r="G2" s="1"/>
      <c r="H2" s="1"/>
      <c r="I2" s="1"/>
      <c r="J2" s="1"/>
      <c r="K2" s="1"/>
      <c r="L2" s="1"/>
      <c r="M2" s="1"/>
      <c r="N2" s="1"/>
      <c r="O2" s="1"/>
      <c r="P2" s="1"/>
      <c r="Q2" s="1"/>
      <c r="R2" s="1"/>
    </row>
    <row r="3" spans="1:114" s="6" customFormat="1" ht="17.25" customHeight="1" x14ac:dyDescent="0.2">
      <c r="B3" s="84"/>
      <c r="C3" s="29" t="s">
        <v>13</v>
      </c>
      <c r="E3" s="1"/>
      <c r="F3" s="1"/>
      <c r="G3" s="1"/>
      <c r="H3" s="1"/>
      <c r="I3" s="1"/>
      <c r="J3" s="1"/>
      <c r="K3" s="1"/>
      <c r="L3" s="1"/>
      <c r="M3" s="1"/>
      <c r="N3" s="1"/>
      <c r="O3" s="1"/>
      <c r="P3" s="1"/>
      <c r="Q3" s="1"/>
      <c r="R3" s="1"/>
    </row>
    <row r="4" spans="1:114" s="8" customFormat="1" ht="17.25" customHeight="1" thickBot="1" x14ac:dyDescent="0.25">
      <c r="A4" s="7"/>
      <c r="B4" s="85"/>
      <c r="C4" s="85"/>
      <c r="D4" s="86"/>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0</v>
      </c>
      <c r="C5" s="44" t="s">
        <v>22</v>
      </c>
      <c r="D5" s="44" t="s">
        <v>5</v>
      </c>
      <c r="E5" s="44" t="s">
        <v>3</v>
      </c>
      <c r="F5" s="44" t="s">
        <v>1</v>
      </c>
      <c r="G5" s="44" t="s">
        <v>2</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45734</v>
      </c>
      <c r="C6" s="31" t="s">
        <v>52</v>
      </c>
      <c r="D6" s="32">
        <v>13</v>
      </c>
      <c r="E6" s="56">
        <v>72.2</v>
      </c>
      <c r="F6" s="33" t="s">
        <v>35</v>
      </c>
      <c r="G6" s="33" t="s">
        <v>36</v>
      </c>
      <c r="H6" s="16" t="s">
        <v>37</v>
      </c>
      <c r="I6" s="19"/>
      <c r="J6" s="11"/>
      <c r="K6" s="11"/>
      <c r="L6" s="11"/>
      <c r="M6" s="11"/>
      <c r="N6" s="11"/>
      <c r="O6" s="11"/>
      <c r="P6" s="11"/>
      <c r="Q6" s="11"/>
      <c r="R6" s="11"/>
      <c r="DJ6" s="6"/>
    </row>
    <row r="7" spans="1:114" x14ac:dyDescent="0.2">
      <c r="B7" s="55">
        <v>45734</v>
      </c>
      <c r="C7" s="31" t="s">
        <v>52</v>
      </c>
      <c r="D7" s="32">
        <v>41</v>
      </c>
      <c r="E7" s="56">
        <v>72.2</v>
      </c>
      <c r="F7" s="33" t="s">
        <v>35</v>
      </c>
      <c r="G7" s="33" t="s">
        <v>36</v>
      </c>
      <c r="H7" s="16" t="s">
        <v>37</v>
      </c>
      <c r="I7" s="11"/>
      <c r="J7" s="11"/>
      <c r="K7" s="13"/>
      <c r="L7" s="13"/>
      <c r="M7" s="14"/>
      <c r="N7" s="15"/>
      <c r="P7" s="13"/>
      <c r="DJ7" s="6"/>
    </row>
    <row r="8" spans="1:114" x14ac:dyDescent="0.2">
      <c r="B8" s="55">
        <v>45734</v>
      </c>
      <c r="C8" s="31" t="s">
        <v>53</v>
      </c>
      <c r="D8" s="32">
        <v>246</v>
      </c>
      <c r="E8" s="56">
        <v>72.2</v>
      </c>
      <c r="F8" s="33" t="s">
        <v>35</v>
      </c>
      <c r="G8" s="33" t="s">
        <v>36</v>
      </c>
      <c r="H8" s="16" t="s">
        <v>37</v>
      </c>
      <c r="I8" s="11"/>
      <c r="J8" s="11"/>
      <c r="K8" s="13"/>
      <c r="L8" s="13"/>
      <c r="M8" s="14"/>
      <c r="N8" s="15"/>
      <c r="P8" s="13"/>
      <c r="DJ8" s="6"/>
    </row>
    <row r="9" spans="1:114" x14ac:dyDescent="0.2">
      <c r="B9" s="55">
        <v>45734</v>
      </c>
      <c r="C9" s="31" t="s">
        <v>54</v>
      </c>
      <c r="D9" s="32">
        <v>55</v>
      </c>
      <c r="E9" s="56">
        <v>72.900000000000006</v>
      </c>
      <c r="F9" s="33" t="s">
        <v>35</v>
      </c>
      <c r="G9" s="33" t="s">
        <v>36</v>
      </c>
      <c r="H9" s="16" t="s">
        <v>37</v>
      </c>
      <c r="I9" s="11"/>
      <c r="J9" s="11"/>
      <c r="K9" s="13"/>
      <c r="L9" s="13"/>
      <c r="M9" s="14"/>
      <c r="N9" s="15"/>
      <c r="P9" s="13"/>
      <c r="DJ9" s="6"/>
    </row>
    <row r="10" spans="1:114" x14ac:dyDescent="0.2">
      <c r="B10" s="55">
        <v>45734</v>
      </c>
      <c r="C10" s="31" t="s">
        <v>54</v>
      </c>
      <c r="D10" s="32">
        <v>245</v>
      </c>
      <c r="E10" s="56">
        <v>72.900000000000006</v>
      </c>
      <c r="F10" s="33" t="s">
        <v>35</v>
      </c>
      <c r="G10" s="33" t="s">
        <v>36</v>
      </c>
      <c r="H10" s="16" t="s">
        <v>37</v>
      </c>
      <c r="I10" s="11"/>
      <c r="J10" s="11"/>
      <c r="K10" s="13"/>
      <c r="L10" s="13"/>
      <c r="M10" s="14"/>
      <c r="N10" s="15"/>
      <c r="P10" s="13"/>
      <c r="DJ10" s="6"/>
    </row>
    <row r="11" spans="1:114" ht="12.75" customHeight="1" x14ac:dyDescent="0.2">
      <c r="B11" s="55">
        <v>45734</v>
      </c>
      <c r="C11" s="31" t="s">
        <v>55</v>
      </c>
      <c r="D11" s="32">
        <v>200</v>
      </c>
      <c r="E11" s="56">
        <v>72.900000000000006</v>
      </c>
      <c r="F11" s="33" t="s">
        <v>35</v>
      </c>
      <c r="G11" s="33" t="s">
        <v>36</v>
      </c>
      <c r="H11" s="16" t="s">
        <v>37</v>
      </c>
      <c r="I11" s="11"/>
      <c r="J11" s="11"/>
      <c r="K11" s="13"/>
      <c r="L11" s="13"/>
      <c r="M11" s="14"/>
      <c r="N11" s="15"/>
      <c r="P11" s="13"/>
      <c r="DJ11" s="6"/>
    </row>
    <row r="12" spans="1:114" ht="12.75" customHeight="1" x14ac:dyDescent="0.2">
      <c r="B12" s="55">
        <v>45734</v>
      </c>
      <c r="C12" s="31" t="s">
        <v>56</v>
      </c>
      <c r="D12" s="32">
        <v>109</v>
      </c>
      <c r="E12" s="56">
        <v>73.5</v>
      </c>
      <c r="F12" s="33" t="s">
        <v>35</v>
      </c>
      <c r="G12" s="33" t="s">
        <v>36</v>
      </c>
      <c r="H12" s="16" t="s">
        <v>37</v>
      </c>
      <c r="I12" s="11"/>
      <c r="J12" s="11"/>
      <c r="K12" s="13"/>
      <c r="L12" s="13"/>
      <c r="M12" s="14"/>
      <c r="N12" s="15"/>
      <c r="P12" s="13"/>
      <c r="DJ12" s="6"/>
    </row>
    <row r="13" spans="1:114" x14ac:dyDescent="0.2">
      <c r="B13" s="55">
        <v>45734</v>
      </c>
      <c r="C13" s="31" t="s">
        <v>56</v>
      </c>
      <c r="D13" s="32">
        <v>168</v>
      </c>
      <c r="E13" s="56">
        <v>73.5</v>
      </c>
      <c r="F13" s="33" t="s">
        <v>35</v>
      </c>
      <c r="G13" s="33" t="s">
        <v>36</v>
      </c>
      <c r="H13" s="16" t="s">
        <v>37</v>
      </c>
      <c r="I13" s="11"/>
      <c r="J13" s="11"/>
      <c r="K13" s="13"/>
      <c r="L13" s="13"/>
      <c r="M13" s="14"/>
      <c r="N13" s="15"/>
      <c r="P13" s="13"/>
      <c r="DJ13" s="6"/>
    </row>
    <row r="14" spans="1:114" x14ac:dyDescent="0.2">
      <c r="A14" s="1"/>
      <c r="B14" s="55">
        <v>45734</v>
      </c>
      <c r="C14" s="31" t="s">
        <v>56</v>
      </c>
      <c r="D14" s="32">
        <v>23</v>
      </c>
      <c r="E14" s="56">
        <v>73.5</v>
      </c>
      <c r="F14" s="33" t="s">
        <v>35</v>
      </c>
      <c r="G14" s="33" t="s">
        <v>36</v>
      </c>
      <c r="H14" s="16" t="s">
        <v>37</v>
      </c>
      <c r="I14" s="11"/>
      <c r="J14" s="11"/>
      <c r="K14" s="13"/>
      <c r="L14" s="13"/>
      <c r="M14" s="14"/>
      <c r="N14" s="15"/>
      <c r="P14" s="13"/>
      <c r="DJ14" s="6"/>
    </row>
    <row r="15" spans="1:114" x14ac:dyDescent="0.2">
      <c r="A15" s="1"/>
      <c r="B15" s="55">
        <v>45734</v>
      </c>
      <c r="C15" s="31" t="s">
        <v>57</v>
      </c>
      <c r="D15" s="32">
        <v>300</v>
      </c>
      <c r="E15" s="56">
        <v>73.8</v>
      </c>
      <c r="F15" s="33" t="s">
        <v>35</v>
      </c>
      <c r="G15" s="33" t="s">
        <v>36</v>
      </c>
      <c r="H15" s="16" t="s">
        <v>37</v>
      </c>
      <c r="I15" s="11"/>
      <c r="J15" s="11"/>
      <c r="K15" s="13"/>
      <c r="L15" s="13"/>
      <c r="M15" s="14"/>
      <c r="N15" s="15"/>
      <c r="P15" s="13"/>
      <c r="DJ15" s="6"/>
    </row>
    <row r="16" spans="1:114" x14ac:dyDescent="0.2">
      <c r="A16" s="1"/>
      <c r="B16" s="55">
        <v>45734</v>
      </c>
      <c r="C16" s="31" t="s">
        <v>58</v>
      </c>
      <c r="D16" s="32">
        <v>88</v>
      </c>
      <c r="E16" s="56">
        <v>73.5</v>
      </c>
      <c r="F16" s="33" t="s">
        <v>35</v>
      </c>
      <c r="G16" s="33" t="s">
        <v>36</v>
      </c>
      <c r="H16" s="16" t="s">
        <v>37</v>
      </c>
      <c r="I16" s="11"/>
      <c r="J16" s="11"/>
      <c r="K16" s="13"/>
      <c r="L16" s="13"/>
      <c r="M16" s="14"/>
      <c r="N16" s="15"/>
      <c r="P16" s="13"/>
      <c r="DJ16" s="6"/>
    </row>
    <row r="17" spans="2:8" x14ac:dyDescent="0.2">
      <c r="B17" s="55">
        <v>45734</v>
      </c>
      <c r="C17" s="31" t="s">
        <v>58</v>
      </c>
      <c r="D17" s="32">
        <v>212</v>
      </c>
      <c r="E17" s="56">
        <v>73.5</v>
      </c>
      <c r="F17" s="33" t="s">
        <v>35</v>
      </c>
      <c r="G17" s="33" t="s">
        <v>36</v>
      </c>
      <c r="H17" s="16" t="s">
        <v>37</v>
      </c>
    </row>
    <row r="18" spans="2:8" x14ac:dyDescent="0.2">
      <c r="B18" s="55">
        <v>45734</v>
      </c>
      <c r="C18" s="31" t="s">
        <v>55</v>
      </c>
      <c r="D18" s="32">
        <v>300</v>
      </c>
      <c r="E18" s="56">
        <v>73</v>
      </c>
      <c r="F18" s="33" t="s">
        <v>35</v>
      </c>
      <c r="G18" s="33" t="s">
        <v>36</v>
      </c>
      <c r="H18" s="16" t="s">
        <v>37</v>
      </c>
    </row>
    <row r="19" spans="2:8" x14ac:dyDescent="0.2">
      <c r="B19" s="55">
        <v>45734</v>
      </c>
      <c r="C19" s="31" t="s">
        <v>59</v>
      </c>
      <c r="D19" s="32">
        <v>250</v>
      </c>
      <c r="E19" s="56">
        <v>73.400000000000006</v>
      </c>
      <c r="F19" s="33" t="s">
        <v>35</v>
      </c>
      <c r="G19" s="33" t="s">
        <v>36</v>
      </c>
      <c r="H19" s="16" t="s">
        <v>37</v>
      </c>
    </row>
    <row r="20" spans="2:8" x14ac:dyDescent="0.2">
      <c r="B20" s="55">
        <v>45734</v>
      </c>
      <c r="C20" s="31" t="s">
        <v>60</v>
      </c>
      <c r="D20" s="32">
        <v>300</v>
      </c>
      <c r="E20" s="56">
        <v>72.7</v>
      </c>
      <c r="F20" s="33" t="s">
        <v>35</v>
      </c>
      <c r="G20" s="33" t="s">
        <v>36</v>
      </c>
      <c r="H20" s="16" t="s">
        <v>37</v>
      </c>
    </row>
    <row r="21" spans="2:8" x14ac:dyDescent="0.2">
      <c r="B21" s="55">
        <v>45734</v>
      </c>
      <c r="C21" s="31" t="s">
        <v>61</v>
      </c>
      <c r="D21" s="32">
        <v>235</v>
      </c>
      <c r="E21" s="56">
        <v>73</v>
      </c>
      <c r="F21" s="33" t="s">
        <v>35</v>
      </c>
      <c r="G21" s="33" t="s">
        <v>36</v>
      </c>
      <c r="H21" s="33" t="s">
        <v>37</v>
      </c>
    </row>
    <row r="22" spans="2:8" x14ac:dyDescent="0.2">
      <c r="B22" s="55">
        <v>45734</v>
      </c>
      <c r="C22" s="31" t="s">
        <v>61</v>
      </c>
      <c r="D22" s="32">
        <v>65</v>
      </c>
      <c r="E22" s="56">
        <v>73</v>
      </c>
      <c r="F22" s="33" t="s">
        <v>35</v>
      </c>
      <c r="G22" s="33" t="s">
        <v>36</v>
      </c>
      <c r="H22" s="33" t="s">
        <v>37</v>
      </c>
    </row>
    <row r="23" spans="2:8" x14ac:dyDescent="0.2">
      <c r="B23" s="55">
        <v>45734</v>
      </c>
      <c r="C23" s="31" t="s">
        <v>62</v>
      </c>
      <c r="D23" s="32">
        <v>37</v>
      </c>
      <c r="E23" s="56">
        <v>72.099999999999994</v>
      </c>
      <c r="F23" s="33" t="s">
        <v>35</v>
      </c>
      <c r="G23" s="33" t="s">
        <v>36</v>
      </c>
      <c r="H23" s="33" t="s">
        <v>37</v>
      </c>
    </row>
    <row r="24" spans="2:8" x14ac:dyDescent="0.2">
      <c r="B24" s="55"/>
      <c r="C24" s="31"/>
      <c r="D24" s="32"/>
      <c r="E24" s="56"/>
      <c r="F24" s="33"/>
      <c r="G24" s="33"/>
      <c r="H24" s="33"/>
    </row>
    <row r="25" spans="2:8" x14ac:dyDescent="0.2">
      <c r="B25" s="55"/>
      <c r="C25" s="31"/>
      <c r="D25" s="32"/>
      <c r="E25" s="56"/>
      <c r="F25" s="33"/>
      <c r="G25" s="33"/>
      <c r="H25" s="33"/>
    </row>
    <row r="26" spans="2:8" x14ac:dyDescent="0.2">
      <c r="B26" s="55"/>
      <c r="C26" s="31"/>
      <c r="D26" s="32"/>
      <c r="E26" s="56"/>
      <c r="F26" s="33"/>
      <c r="G26" s="33"/>
      <c r="H26" s="33"/>
    </row>
    <row r="27" spans="2:8" x14ac:dyDescent="0.2">
      <c r="B27" s="55"/>
      <c r="C27" s="31"/>
      <c r="D27" s="32"/>
      <c r="E27" s="56"/>
      <c r="F27" s="33"/>
      <c r="G27" s="33"/>
      <c r="H27" s="33"/>
    </row>
    <row r="28" spans="2:8" x14ac:dyDescent="0.2">
      <c r="B28" s="55"/>
      <c r="C28" s="31"/>
      <c r="D28" s="32"/>
      <c r="E28" s="56"/>
      <c r="F28" s="33"/>
      <c r="G28" s="33"/>
      <c r="H28" s="33"/>
    </row>
    <row r="29" spans="2:8" x14ac:dyDescent="0.2">
      <c r="B29" s="55"/>
      <c r="C29" s="31"/>
      <c r="D29" s="32"/>
      <c r="E29" s="56"/>
      <c r="F29" s="33"/>
      <c r="G29" s="33"/>
      <c r="H29" s="33"/>
    </row>
    <row r="30" spans="2:8" x14ac:dyDescent="0.2">
      <c r="B30" s="55"/>
      <c r="C30" s="31"/>
      <c r="D30" s="32"/>
      <c r="E30" s="56"/>
      <c r="F30" s="33"/>
      <c r="G30" s="33"/>
      <c r="H30" s="33"/>
    </row>
    <row r="31" spans="2:8" x14ac:dyDescent="0.2">
      <c r="B31" s="55"/>
      <c r="C31" s="31"/>
      <c r="D31" s="32"/>
      <c r="E31" s="56"/>
      <c r="F31" s="33"/>
      <c r="G31" s="33"/>
      <c r="H31" s="33"/>
    </row>
    <row r="32" spans="2:8" x14ac:dyDescent="0.2">
      <c r="B32" s="55"/>
      <c r="C32" s="31"/>
      <c r="D32" s="32"/>
      <c r="E32" s="56"/>
      <c r="F32" s="33"/>
      <c r="G32" s="33"/>
      <c r="H32" s="33"/>
    </row>
    <row r="33" spans="2:8" x14ac:dyDescent="0.2">
      <c r="B33" s="55"/>
      <c r="C33" s="31"/>
      <c r="D33" s="32"/>
      <c r="E33" s="56"/>
      <c r="F33" s="33"/>
      <c r="G33" s="33"/>
      <c r="H33" s="33"/>
    </row>
    <row r="34" spans="2:8" x14ac:dyDescent="0.2">
      <c r="B34" s="55"/>
      <c r="C34" s="31"/>
      <c r="D34" s="32"/>
      <c r="E34" s="56"/>
      <c r="F34" s="33"/>
      <c r="G34" s="33"/>
      <c r="H34" s="33"/>
    </row>
    <row r="35" spans="2:8" x14ac:dyDescent="0.2">
      <c r="B35" s="55"/>
      <c r="C35" s="31"/>
      <c r="D35" s="32"/>
      <c r="E35" s="56"/>
      <c r="F35" s="33"/>
      <c r="G35" s="33"/>
      <c r="H35" s="33"/>
    </row>
    <row r="36" spans="2:8" x14ac:dyDescent="0.2">
      <c r="B36" s="55"/>
      <c r="C36" s="31"/>
      <c r="D36" s="32"/>
      <c r="E36" s="56"/>
      <c r="F36" s="33"/>
      <c r="G36" s="33"/>
      <c r="H36" s="33"/>
    </row>
    <row r="37" spans="2:8" x14ac:dyDescent="0.2">
      <c r="B37" s="55"/>
      <c r="C37" s="31"/>
      <c r="D37" s="32"/>
      <c r="E37" s="56"/>
      <c r="F37" s="33"/>
      <c r="G37" s="33"/>
      <c r="H37" s="33"/>
    </row>
    <row r="38" spans="2:8" x14ac:dyDescent="0.2">
      <c r="B38" s="55"/>
      <c r="C38" s="31"/>
      <c r="D38" s="32"/>
      <c r="E38" s="56"/>
      <c r="F38" s="33"/>
      <c r="G38" s="33"/>
      <c r="H38" s="33"/>
    </row>
    <row r="39" spans="2:8" x14ac:dyDescent="0.2">
      <c r="B39" s="55"/>
      <c r="C39" s="31"/>
      <c r="D39" s="32"/>
      <c r="E39" s="56"/>
      <c r="F39" s="33"/>
      <c r="G39" s="33"/>
      <c r="H39" s="33"/>
    </row>
    <row r="40" spans="2:8" x14ac:dyDescent="0.2">
      <c r="B40" s="55"/>
      <c r="C40" s="31"/>
      <c r="D40" s="32"/>
      <c r="E40" s="56"/>
      <c r="F40" s="33"/>
      <c r="G40" s="33"/>
      <c r="H40" s="33"/>
    </row>
    <row r="41" spans="2:8" x14ac:dyDescent="0.2">
      <c r="B41" s="55"/>
      <c r="C41" s="31"/>
      <c r="D41" s="32"/>
      <c r="E41" s="56"/>
      <c r="F41" s="33"/>
      <c r="G41" s="33"/>
      <c r="H41" s="33"/>
    </row>
    <row r="42" spans="2:8" x14ac:dyDescent="0.2">
      <c r="B42" s="55"/>
      <c r="C42" s="31"/>
      <c r="D42" s="32"/>
      <c r="E42" s="56"/>
      <c r="F42" s="33"/>
      <c r="G42" s="33"/>
      <c r="H42" s="33"/>
    </row>
    <row r="43" spans="2:8" x14ac:dyDescent="0.2">
      <c r="B43" s="55"/>
      <c r="C43" s="31"/>
      <c r="D43" s="32"/>
      <c r="E43" s="56"/>
      <c r="F43" s="33"/>
      <c r="G43" s="33"/>
      <c r="H43" s="33"/>
    </row>
    <row r="44" spans="2:8" x14ac:dyDescent="0.2">
      <c r="B44" s="55"/>
      <c r="C44" s="31"/>
      <c r="D44" s="32"/>
      <c r="E44" s="56"/>
      <c r="F44" s="33"/>
      <c r="G44" s="33"/>
      <c r="H44" s="33"/>
    </row>
  </sheetData>
  <mergeCells count="2">
    <mergeCell ref="B2:B3"/>
    <mergeCell ref="B4:D4"/>
  </mergeCells>
  <conditionalFormatting sqref="B6:H44">
    <cfRule type="notContainsBlanks" dxfId="3"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4B971077-E425-4C40-BB25-07E4FC872503}">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6DD2E-49CE-4585-8B5B-4D9E970A184A}">
  <sheetPr codeName="Sheet5"/>
  <dimension ref="A1:DJ52"/>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4" t="e" vm="1">
        <v>#VALUE!</v>
      </c>
      <c r="C2" s="18" t="s">
        <v>16</v>
      </c>
      <c r="E2" s="1"/>
      <c r="F2" s="1"/>
      <c r="G2" s="1"/>
      <c r="H2" s="1"/>
      <c r="I2" s="1"/>
      <c r="J2" s="1"/>
      <c r="K2" s="1"/>
      <c r="L2" s="1"/>
      <c r="M2" s="1"/>
      <c r="N2" s="1"/>
      <c r="O2" s="1"/>
      <c r="P2" s="1"/>
      <c r="Q2" s="1"/>
      <c r="R2" s="1"/>
    </row>
    <row r="3" spans="1:114" s="6" customFormat="1" ht="17.25" customHeight="1" x14ac:dyDescent="0.2">
      <c r="B3" s="84"/>
      <c r="C3" s="29" t="s">
        <v>13</v>
      </c>
      <c r="E3" s="1"/>
      <c r="F3" s="1"/>
      <c r="G3" s="1"/>
      <c r="H3" s="1"/>
      <c r="I3" s="1"/>
      <c r="J3" s="1"/>
      <c r="K3" s="1"/>
      <c r="L3" s="1"/>
      <c r="M3" s="1"/>
      <c r="N3" s="1"/>
      <c r="O3" s="1"/>
      <c r="P3" s="1"/>
      <c r="Q3" s="1"/>
      <c r="R3" s="1"/>
    </row>
    <row r="4" spans="1:114" s="8" customFormat="1" ht="17.25" customHeight="1" thickBot="1" x14ac:dyDescent="0.25">
      <c r="A4" s="7"/>
      <c r="B4" s="85"/>
      <c r="C4" s="85"/>
      <c r="D4" s="86"/>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0</v>
      </c>
      <c r="C5" s="44" t="s">
        <v>22</v>
      </c>
      <c r="D5" s="44" t="s">
        <v>5</v>
      </c>
      <c r="E5" s="44" t="s">
        <v>3</v>
      </c>
      <c r="F5" s="44" t="s">
        <v>1</v>
      </c>
      <c r="G5" s="44" t="s">
        <v>2</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45735</v>
      </c>
      <c r="C6" s="31" t="s">
        <v>63</v>
      </c>
      <c r="D6" s="32">
        <v>300</v>
      </c>
      <c r="E6" s="56">
        <v>72.5</v>
      </c>
      <c r="F6" s="33" t="s">
        <v>35</v>
      </c>
      <c r="G6" s="33" t="s">
        <v>36</v>
      </c>
      <c r="H6" s="16" t="s">
        <v>37</v>
      </c>
      <c r="I6" s="19"/>
      <c r="J6" s="11"/>
      <c r="K6" s="11"/>
      <c r="L6" s="11"/>
      <c r="M6" s="11"/>
      <c r="N6" s="11"/>
      <c r="O6" s="11"/>
      <c r="P6" s="11"/>
      <c r="Q6" s="11"/>
      <c r="R6" s="11"/>
      <c r="DJ6" s="6"/>
    </row>
    <row r="7" spans="1:114" x14ac:dyDescent="0.2">
      <c r="B7" s="55">
        <v>45735</v>
      </c>
      <c r="C7" s="31" t="s">
        <v>64</v>
      </c>
      <c r="D7" s="32">
        <v>104</v>
      </c>
      <c r="E7" s="56">
        <v>73.099999999999994</v>
      </c>
      <c r="F7" s="33" t="s">
        <v>35</v>
      </c>
      <c r="G7" s="33" t="s">
        <v>36</v>
      </c>
      <c r="H7" s="33" t="s">
        <v>37</v>
      </c>
      <c r="I7" s="11"/>
      <c r="J7" s="11"/>
      <c r="K7" s="13"/>
      <c r="L7" s="13"/>
      <c r="M7" s="14"/>
      <c r="N7" s="15"/>
      <c r="P7" s="13"/>
      <c r="DJ7" s="6"/>
    </row>
    <row r="8" spans="1:114" x14ac:dyDescent="0.2">
      <c r="B8" s="55">
        <v>45735</v>
      </c>
      <c r="C8" s="31" t="s">
        <v>64</v>
      </c>
      <c r="D8" s="32">
        <v>196</v>
      </c>
      <c r="E8" s="56">
        <v>73.099999999999994</v>
      </c>
      <c r="F8" s="33" t="s">
        <v>35</v>
      </c>
      <c r="G8" s="33" t="s">
        <v>36</v>
      </c>
      <c r="H8" s="33" t="s">
        <v>37</v>
      </c>
      <c r="I8" s="11"/>
      <c r="J8" s="11"/>
      <c r="K8" s="13"/>
      <c r="L8" s="13"/>
      <c r="M8" s="14"/>
      <c r="N8" s="15"/>
      <c r="P8" s="13"/>
      <c r="DJ8" s="6"/>
    </row>
    <row r="9" spans="1:114" x14ac:dyDescent="0.2">
      <c r="B9" s="55">
        <v>45735</v>
      </c>
      <c r="C9" s="31" t="s">
        <v>65</v>
      </c>
      <c r="D9" s="32">
        <v>300</v>
      </c>
      <c r="E9" s="56">
        <v>74</v>
      </c>
      <c r="F9" s="33" t="s">
        <v>35</v>
      </c>
      <c r="G9" s="33" t="s">
        <v>36</v>
      </c>
      <c r="H9" s="33" t="s">
        <v>37</v>
      </c>
      <c r="I9" s="11"/>
      <c r="J9" s="11"/>
      <c r="K9" s="13"/>
      <c r="L9" s="13"/>
      <c r="M9" s="14"/>
      <c r="N9" s="15"/>
      <c r="P9" s="13"/>
      <c r="DJ9" s="6"/>
    </row>
    <row r="10" spans="1:114" x14ac:dyDescent="0.2">
      <c r="B10" s="55">
        <v>45735</v>
      </c>
      <c r="C10" s="31" t="s">
        <v>66</v>
      </c>
      <c r="D10" s="32">
        <v>300</v>
      </c>
      <c r="E10" s="56">
        <v>73.599999999999994</v>
      </c>
      <c r="F10" s="33" t="s">
        <v>35</v>
      </c>
      <c r="G10" s="33" t="s">
        <v>36</v>
      </c>
      <c r="H10" s="33" t="s">
        <v>37</v>
      </c>
      <c r="I10" s="11"/>
      <c r="J10" s="11"/>
      <c r="K10" s="13"/>
      <c r="L10" s="13"/>
      <c r="M10" s="14"/>
      <c r="N10" s="15"/>
      <c r="P10" s="13"/>
      <c r="DJ10" s="6"/>
    </row>
    <row r="11" spans="1:114" ht="12.75" customHeight="1" x14ac:dyDescent="0.2">
      <c r="B11" s="55">
        <v>45735</v>
      </c>
      <c r="C11" s="31" t="s">
        <v>67</v>
      </c>
      <c r="D11" s="32">
        <v>300</v>
      </c>
      <c r="E11" s="56">
        <v>73.400000000000006</v>
      </c>
      <c r="F11" s="33" t="s">
        <v>35</v>
      </c>
      <c r="G11" s="33" t="s">
        <v>36</v>
      </c>
      <c r="H11" s="33" t="s">
        <v>37</v>
      </c>
      <c r="I11" s="11"/>
      <c r="J11" s="11"/>
      <c r="K11" s="13"/>
      <c r="L11" s="13"/>
      <c r="M11" s="14"/>
      <c r="N11" s="15"/>
      <c r="P11" s="13"/>
      <c r="DJ11" s="6"/>
    </row>
    <row r="12" spans="1:114" ht="12.75" customHeight="1" x14ac:dyDescent="0.2">
      <c r="B12" s="55">
        <v>45735</v>
      </c>
      <c r="C12" s="31" t="s">
        <v>67</v>
      </c>
      <c r="D12" s="32">
        <v>162</v>
      </c>
      <c r="E12" s="56">
        <v>73.5</v>
      </c>
      <c r="F12" s="33" t="s">
        <v>35</v>
      </c>
      <c r="G12" s="33" t="s">
        <v>36</v>
      </c>
      <c r="H12" s="33" t="s">
        <v>37</v>
      </c>
      <c r="I12" s="11"/>
      <c r="J12" s="11"/>
      <c r="K12" s="13"/>
      <c r="L12" s="13"/>
      <c r="M12" s="14"/>
      <c r="N12" s="15"/>
      <c r="P12" s="13"/>
      <c r="DJ12" s="6"/>
    </row>
    <row r="13" spans="1:114" x14ac:dyDescent="0.2">
      <c r="B13" s="55">
        <v>45735</v>
      </c>
      <c r="C13" s="31" t="s">
        <v>67</v>
      </c>
      <c r="D13" s="32">
        <v>138</v>
      </c>
      <c r="E13" s="56">
        <v>73.5</v>
      </c>
      <c r="F13" s="33" t="s">
        <v>35</v>
      </c>
      <c r="G13" s="33" t="s">
        <v>36</v>
      </c>
      <c r="H13" s="33" t="s">
        <v>37</v>
      </c>
      <c r="I13" s="11"/>
      <c r="J13" s="11"/>
      <c r="K13" s="13"/>
      <c r="L13" s="13"/>
      <c r="M13" s="14"/>
      <c r="N13" s="15"/>
      <c r="P13" s="13"/>
      <c r="DJ13" s="6"/>
    </row>
    <row r="14" spans="1:114" x14ac:dyDescent="0.2">
      <c r="A14" s="1"/>
      <c r="B14" s="55">
        <v>45735</v>
      </c>
      <c r="C14" s="31" t="s">
        <v>68</v>
      </c>
      <c r="D14" s="32">
        <v>300</v>
      </c>
      <c r="E14" s="56">
        <v>73.900000000000006</v>
      </c>
      <c r="F14" s="33" t="s">
        <v>35</v>
      </c>
      <c r="G14" s="33" t="s">
        <v>36</v>
      </c>
      <c r="H14" s="33" t="s">
        <v>37</v>
      </c>
      <c r="I14" s="11"/>
      <c r="J14" s="11"/>
      <c r="K14" s="13"/>
      <c r="L14" s="13"/>
      <c r="M14" s="14"/>
      <c r="N14" s="15"/>
      <c r="P14" s="13"/>
      <c r="DJ14" s="6"/>
    </row>
    <row r="15" spans="1:114" x14ac:dyDescent="0.2">
      <c r="A15" s="1"/>
      <c r="B15" s="55">
        <v>45735</v>
      </c>
      <c r="C15" s="31" t="s">
        <v>69</v>
      </c>
      <c r="D15" s="32">
        <v>82</v>
      </c>
      <c r="E15" s="56">
        <v>72.099999999999994</v>
      </c>
      <c r="F15" s="33" t="s">
        <v>35</v>
      </c>
      <c r="G15" s="33" t="s">
        <v>36</v>
      </c>
      <c r="H15" s="33" t="s">
        <v>37</v>
      </c>
      <c r="I15" s="11"/>
      <c r="J15" s="11"/>
      <c r="K15" s="13"/>
      <c r="L15" s="13"/>
      <c r="M15" s="14"/>
      <c r="N15" s="15"/>
      <c r="P15" s="13"/>
      <c r="DJ15" s="6"/>
    </row>
    <row r="16" spans="1:114" x14ac:dyDescent="0.2">
      <c r="A16" s="1"/>
      <c r="B16" s="55">
        <v>45735</v>
      </c>
      <c r="C16" s="31" t="s">
        <v>70</v>
      </c>
      <c r="D16" s="32">
        <v>218</v>
      </c>
      <c r="E16" s="56">
        <v>72.099999999999994</v>
      </c>
      <c r="F16" s="33" t="s">
        <v>35</v>
      </c>
      <c r="G16" s="33" t="s">
        <v>36</v>
      </c>
      <c r="H16" s="33" t="s">
        <v>37</v>
      </c>
      <c r="I16" s="11"/>
      <c r="J16" s="11"/>
      <c r="K16" s="13"/>
      <c r="L16" s="13"/>
      <c r="M16" s="14"/>
      <c r="N16" s="15"/>
      <c r="P16" s="13"/>
      <c r="DJ16" s="6"/>
    </row>
    <row r="17" spans="2:8" x14ac:dyDescent="0.2">
      <c r="B17" s="55">
        <v>45735</v>
      </c>
      <c r="C17" s="31" t="s">
        <v>71</v>
      </c>
      <c r="D17" s="32">
        <v>200</v>
      </c>
      <c r="E17" s="56">
        <v>71.8</v>
      </c>
      <c r="F17" s="33" t="s">
        <v>35</v>
      </c>
      <c r="G17" s="33" t="s">
        <v>36</v>
      </c>
      <c r="H17" s="33" t="s">
        <v>37</v>
      </c>
    </row>
    <row r="18" spans="2:8" x14ac:dyDescent="0.2">
      <c r="B18" s="55">
        <v>45735</v>
      </c>
      <c r="C18" s="31" t="s">
        <v>72</v>
      </c>
      <c r="D18" s="32">
        <v>80</v>
      </c>
      <c r="E18" s="56">
        <v>72.2</v>
      </c>
      <c r="F18" s="33" t="s">
        <v>35</v>
      </c>
      <c r="G18" s="33" t="s">
        <v>36</v>
      </c>
      <c r="H18" s="33" t="s">
        <v>37</v>
      </c>
    </row>
    <row r="19" spans="2:8" x14ac:dyDescent="0.2">
      <c r="B19" s="55">
        <v>45735</v>
      </c>
      <c r="C19" s="31" t="s">
        <v>73</v>
      </c>
      <c r="D19" s="32">
        <v>200</v>
      </c>
      <c r="E19" s="56">
        <v>72.099999999999994</v>
      </c>
      <c r="F19" s="33" t="s">
        <v>35</v>
      </c>
      <c r="G19" s="33" t="s">
        <v>36</v>
      </c>
      <c r="H19" s="33" t="s">
        <v>37</v>
      </c>
    </row>
    <row r="20" spans="2:8" x14ac:dyDescent="0.2">
      <c r="B20" s="55">
        <v>45735</v>
      </c>
      <c r="C20" s="31" t="s">
        <v>74</v>
      </c>
      <c r="D20" s="32">
        <v>9</v>
      </c>
      <c r="E20" s="56">
        <v>71.900000000000006</v>
      </c>
      <c r="F20" s="33" t="s">
        <v>35</v>
      </c>
      <c r="G20" s="33" t="s">
        <v>36</v>
      </c>
      <c r="H20" s="33" t="s">
        <v>37</v>
      </c>
    </row>
    <row r="21" spans="2:8" x14ac:dyDescent="0.2">
      <c r="B21" s="55"/>
      <c r="C21" s="31"/>
      <c r="D21" s="32"/>
      <c r="E21" s="56"/>
      <c r="F21" s="33"/>
      <c r="G21" s="33"/>
      <c r="H21" s="33"/>
    </row>
    <row r="22" spans="2:8" x14ac:dyDescent="0.2">
      <c r="B22" s="55"/>
      <c r="C22" s="31"/>
      <c r="D22" s="32"/>
      <c r="E22" s="56"/>
      <c r="F22" s="33"/>
      <c r="G22" s="33"/>
      <c r="H22" s="33"/>
    </row>
    <row r="23" spans="2:8" x14ac:dyDescent="0.2">
      <c r="B23" s="55"/>
      <c r="C23" s="31"/>
      <c r="D23" s="32"/>
      <c r="E23" s="56"/>
      <c r="F23" s="33"/>
      <c r="G23" s="33"/>
      <c r="H23" s="33"/>
    </row>
    <row r="24" spans="2:8" x14ac:dyDescent="0.2">
      <c r="B24" s="55"/>
      <c r="C24" s="31"/>
      <c r="D24" s="32"/>
      <c r="E24" s="56"/>
      <c r="F24" s="33"/>
      <c r="G24" s="33"/>
      <c r="H24" s="33"/>
    </row>
    <row r="25" spans="2:8" x14ac:dyDescent="0.2">
      <c r="B25" s="55"/>
      <c r="C25" s="31"/>
      <c r="D25" s="32"/>
      <c r="E25" s="56"/>
      <c r="F25" s="33"/>
      <c r="G25" s="33"/>
      <c r="H25" s="33"/>
    </row>
    <row r="26" spans="2:8" x14ac:dyDescent="0.2">
      <c r="B26" s="55"/>
      <c r="C26" s="31"/>
      <c r="D26" s="32"/>
      <c r="E26" s="56"/>
      <c r="F26" s="33"/>
      <c r="G26" s="33"/>
      <c r="H26" s="33"/>
    </row>
    <row r="27" spans="2:8" x14ac:dyDescent="0.2">
      <c r="B27" s="55"/>
      <c r="C27" s="31"/>
      <c r="D27" s="32"/>
      <c r="E27" s="56"/>
      <c r="F27" s="33"/>
      <c r="G27" s="33"/>
      <c r="H27" s="33"/>
    </row>
    <row r="28" spans="2:8" x14ac:dyDescent="0.2">
      <c r="B28" s="55"/>
      <c r="C28" s="31"/>
      <c r="D28" s="32"/>
      <c r="E28" s="56"/>
      <c r="F28" s="33"/>
      <c r="G28" s="33"/>
      <c r="H28" s="33"/>
    </row>
    <row r="29" spans="2:8" x14ac:dyDescent="0.2">
      <c r="B29" s="55"/>
      <c r="C29" s="31"/>
      <c r="D29" s="32"/>
      <c r="E29" s="56"/>
      <c r="F29" s="33"/>
      <c r="G29" s="33"/>
      <c r="H29" s="33"/>
    </row>
    <row r="30" spans="2:8" x14ac:dyDescent="0.2">
      <c r="B30" s="55"/>
      <c r="C30" s="31"/>
      <c r="D30" s="32"/>
      <c r="E30" s="56"/>
      <c r="F30" s="33"/>
      <c r="G30" s="33"/>
      <c r="H30" s="33"/>
    </row>
    <row r="31" spans="2:8" x14ac:dyDescent="0.2">
      <c r="B31" s="55"/>
      <c r="C31" s="31"/>
      <c r="D31" s="32"/>
      <c r="E31" s="56"/>
      <c r="F31" s="33"/>
      <c r="G31" s="33"/>
      <c r="H31" s="33"/>
    </row>
    <row r="32" spans="2:8" x14ac:dyDescent="0.2">
      <c r="B32" s="55"/>
      <c r="C32" s="31"/>
      <c r="D32" s="32"/>
      <c r="E32" s="56"/>
      <c r="F32" s="33"/>
      <c r="G32" s="33"/>
      <c r="H32" s="33"/>
    </row>
    <row r="33" spans="2:8" x14ac:dyDescent="0.2">
      <c r="B33" s="55"/>
      <c r="C33" s="31"/>
      <c r="D33" s="32"/>
      <c r="E33" s="56"/>
      <c r="F33" s="33"/>
      <c r="G33" s="33"/>
      <c r="H33" s="33"/>
    </row>
    <row r="34" spans="2:8" x14ac:dyDescent="0.2">
      <c r="B34" s="55"/>
      <c r="C34" s="31"/>
      <c r="D34" s="32"/>
      <c r="E34" s="56"/>
      <c r="F34" s="33"/>
      <c r="G34" s="33"/>
      <c r="H34" s="33"/>
    </row>
    <row r="35" spans="2:8" x14ac:dyDescent="0.2">
      <c r="B35" s="55"/>
      <c r="C35" s="31"/>
      <c r="D35" s="32"/>
      <c r="E35" s="56"/>
      <c r="F35" s="33"/>
      <c r="G35" s="33"/>
      <c r="H35" s="33"/>
    </row>
    <row r="36" spans="2:8" x14ac:dyDescent="0.2">
      <c r="B36" s="55"/>
      <c r="C36" s="31"/>
      <c r="D36" s="32"/>
      <c r="E36" s="56"/>
      <c r="F36" s="33"/>
      <c r="G36" s="33"/>
      <c r="H36" s="33"/>
    </row>
    <row r="37" spans="2:8" x14ac:dyDescent="0.2">
      <c r="B37" s="55"/>
      <c r="C37" s="31"/>
      <c r="D37" s="32"/>
      <c r="E37" s="56"/>
      <c r="F37" s="33"/>
      <c r="G37" s="33"/>
      <c r="H37" s="33"/>
    </row>
    <row r="38" spans="2:8" x14ac:dyDescent="0.2">
      <c r="B38" s="55"/>
      <c r="C38" s="31"/>
      <c r="D38" s="32"/>
      <c r="E38" s="56"/>
      <c r="F38" s="33"/>
      <c r="G38" s="33"/>
      <c r="H38" s="33"/>
    </row>
    <row r="39" spans="2:8" x14ac:dyDescent="0.2">
      <c r="B39" s="55"/>
      <c r="C39" s="31"/>
      <c r="D39" s="32"/>
      <c r="E39" s="56"/>
      <c r="F39" s="33"/>
      <c r="G39" s="33"/>
      <c r="H39" s="33"/>
    </row>
    <row r="40" spans="2:8" x14ac:dyDescent="0.2">
      <c r="B40" s="55"/>
      <c r="C40" s="31"/>
      <c r="D40" s="32"/>
      <c r="E40" s="56"/>
      <c r="F40" s="33"/>
      <c r="G40" s="33"/>
      <c r="H40" s="33"/>
    </row>
    <row r="41" spans="2:8" x14ac:dyDescent="0.2">
      <c r="B41" s="55"/>
      <c r="C41" s="31"/>
      <c r="D41" s="32"/>
      <c r="E41" s="56"/>
      <c r="F41" s="33"/>
      <c r="G41" s="33"/>
      <c r="H41" s="33"/>
    </row>
    <row r="42" spans="2:8" x14ac:dyDescent="0.2">
      <c r="B42" s="55"/>
      <c r="C42" s="31"/>
      <c r="D42" s="32"/>
      <c r="E42" s="56"/>
      <c r="F42" s="33"/>
      <c r="G42" s="33"/>
      <c r="H42" s="33"/>
    </row>
    <row r="43" spans="2:8" x14ac:dyDescent="0.2">
      <c r="B43" s="55"/>
      <c r="C43" s="31"/>
      <c r="D43" s="32"/>
      <c r="E43" s="56"/>
      <c r="F43" s="33"/>
      <c r="G43" s="33"/>
      <c r="H43" s="33"/>
    </row>
    <row r="44" spans="2:8" x14ac:dyDescent="0.2">
      <c r="B44" s="55"/>
      <c r="C44" s="31"/>
      <c r="D44" s="32"/>
      <c r="E44" s="56"/>
      <c r="F44" s="33"/>
      <c r="G44" s="33"/>
      <c r="H44" s="33"/>
    </row>
    <row r="45" spans="2:8" x14ac:dyDescent="0.2">
      <c r="B45" s="55"/>
      <c r="C45" s="31"/>
      <c r="D45" s="32"/>
      <c r="E45" s="56"/>
      <c r="F45" s="33"/>
      <c r="G45" s="33"/>
      <c r="H45" s="33"/>
    </row>
    <row r="46" spans="2:8" x14ac:dyDescent="0.2">
      <c r="B46" s="55"/>
      <c r="C46" s="31"/>
      <c r="D46" s="32"/>
      <c r="E46" s="56"/>
      <c r="F46" s="33"/>
      <c r="G46" s="33"/>
      <c r="H46" s="33"/>
    </row>
    <row r="47" spans="2:8" x14ac:dyDescent="0.2">
      <c r="B47" s="55"/>
      <c r="C47" s="31"/>
      <c r="D47" s="32"/>
      <c r="E47" s="56"/>
      <c r="F47" s="33"/>
      <c r="G47" s="33"/>
      <c r="H47" s="33"/>
    </row>
    <row r="48" spans="2:8" x14ac:dyDescent="0.2">
      <c r="B48" s="55"/>
      <c r="C48" s="31"/>
      <c r="D48" s="32"/>
      <c r="E48" s="56"/>
      <c r="F48" s="33"/>
      <c r="G48" s="33"/>
      <c r="H48" s="33"/>
    </row>
    <row r="49" spans="2:8" x14ac:dyDescent="0.2">
      <c r="B49" s="55"/>
      <c r="C49" s="31"/>
      <c r="D49" s="32"/>
      <c r="E49" s="56"/>
      <c r="F49" s="33"/>
      <c r="G49" s="33"/>
      <c r="H49" s="33"/>
    </row>
    <row r="50" spans="2:8" x14ac:dyDescent="0.2">
      <c r="B50" s="55"/>
      <c r="C50" s="31"/>
      <c r="D50" s="32"/>
      <c r="E50" s="56"/>
      <c r="F50" s="33"/>
      <c r="G50" s="33"/>
      <c r="H50" s="33"/>
    </row>
    <row r="51" spans="2:8" x14ac:dyDescent="0.2">
      <c r="B51" s="55"/>
      <c r="C51" s="31"/>
      <c r="D51" s="32"/>
      <c r="E51" s="56"/>
      <c r="F51" s="33"/>
      <c r="G51" s="33"/>
      <c r="H51" s="33"/>
    </row>
    <row r="52" spans="2:8" x14ac:dyDescent="0.2">
      <c r="B52" s="55"/>
      <c r="C52" s="31"/>
      <c r="D52" s="32"/>
      <c r="E52" s="56"/>
      <c r="F52" s="33"/>
      <c r="G52" s="33"/>
      <c r="H52" s="33"/>
    </row>
  </sheetData>
  <mergeCells count="2">
    <mergeCell ref="B2:B3"/>
    <mergeCell ref="B4:D4"/>
  </mergeCells>
  <conditionalFormatting sqref="B6:H52">
    <cfRule type="notContainsBlanks" dxfId="2" priority="1">
      <formula>LEN(TRIM(B6))&gt;0</formula>
    </cfRule>
  </conditionalFormatting>
  <dataValidations disablePrompts="1"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96675A52-C0B1-4617-A720-5E57985234CB}">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402FF-8A8F-4FE6-8984-685C13CB1456}">
  <sheetPr codeName="Sheet6"/>
  <dimension ref="A1:DJ40"/>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4" t="e" vm="1">
        <v>#VALUE!</v>
      </c>
      <c r="C2" s="18" t="s">
        <v>16</v>
      </c>
      <c r="E2" s="1"/>
      <c r="F2" s="1"/>
      <c r="G2" s="1"/>
      <c r="H2" s="1"/>
      <c r="I2" s="1"/>
      <c r="J2" s="1"/>
      <c r="K2" s="1"/>
      <c r="L2" s="1"/>
      <c r="M2" s="1"/>
      <c r="N2" s="1"/>
      <c r="O2" s="1"/>
      <c r="P2" s="1"/>
      <c r="Q2" s="1"/>
      <c r="R2" s="1"/>
    </row>
    <row r="3" spans="1:114" s="6" customFormat="1" ht="17.25" customHeight="1" x14ac:dyDescent="0.2">
      <c r="B3" s="84"/>
      <c r="C3" s="29" t="s">
        <v>13</v>
      </c>
      <c r="E3" s="1"/>
      <c r="F3" s="1"/>
      <c r="G3" s="1"/>
      <c r="H3" s="1"/>
      <c r="I3" s="1"/>
      <c r="J3" s="1"/>
      <c r="K3" s="1"/>
      <c r="L3" s="1"/>
      <c r="M3" s="1"/>
      <c r="N3" s="1"/>
      <c r="O3" s="1"/>
      <c r="P3" s="1"/>
      <c r="Q3" s="1"/>
      <c r="R3" s="1"/>
    </row>
    <row r="4" spans="1:114" s="8" customFormat="1" ht="17.25" customHeight="1" thickBot="1" x14ac:dyDescent="0.25">
      <c r="A4" s="7"/>
      <c r="B4" s="85"/>
      <c r="C4" s="85"/>
      <c r="D4" s="86"/>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0</v>
      </c>
      <c r="C5" s="44" t="s">
        <v>22</v>
      </c>
      <c r="D5" s="44" t="s">
        <v>5</v>
      </c>
      <c r="E5" s="44" t="s">
        <v>3</v>
      </c>
      <c r="F5" s="44" t="s">
        <v>1</v>
      </c>
      <c r="G5" s="44" t="s">
        <v>2</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45736</v>
      </c>
      <c r="C6" s="31" t="s">
        <v>75</v>
      </c>
      <c r="D6" s="32">
        <v>300</v>
      </c>
      <c r="E6" s="56">
        <v>71.400000000000006</v>
      </c>
      <c r="F6" s="33" t="s">
        <v>35</v>
      </c>
      <c r="G6" s="33" t="s">
        <v>36</v>
      </c>
      <c r="H6" s="16" t="s">
        <v>37</v>
      </c>
      <c r="I6" s="19"/>
      <c r="J6" s="11"/>
      <c r="K6" s="11"/>
      <c r="L6" s="11"/>
      <c r="M6" s="11"/>
      <c r="N6" s="11"/>
      <c r="O6" s="11"/>
      <c r="P6" s="11"/>
      <c r="Q6" s="11"/>
      <c r="R6" s="11"/>
      <c r="DJ6" s="6"/>
    </row>
    <row r="7" spans="1:114" x14ac:dyDescent="0.2">
      <c r="B7" s="55">
        <v>45736</v>
      </c>
      <c r="C7" s="31" t="s">
        <v>75</v>
      </c>
      <c r="D7" s="32">
        <v>300</v>
      </c>
      <c r="E7" s="56">
        <v>71.5</v>
      </c>
      <c r="F7" s="33" t="s">
        <v>35</v>
      </c>
      <c r="G7" s="33" t="s">
        <v>36</v>
      </c>
      <c r="H7" s="16" t="s">
        <v>37</v>
      </c>
      <c r="I7" s="11"/>
      <c r="J7" s="11"/>
      <c r="K7" s="13"/>
      <c r="L7" s="13"/>
      <c r="M7" s="14"/>
      <c r="N7" s="15"/>
      <c r="P7" s="13"/>
      <c r="DJ7" s="6"/>
    </row>
    <row r="8" spans="1:114" x14ac:dyDescent="0.2">
      <c r="B8" s="55">
        <v>45736</v>
      </c>
      <c r="C8" s="31" t="s">
        <v>76</v>
      </c>
      <c r="D8" s="32">
        <v>137</v>
      </c>
      <c r="E8" s="56">
        <v>71</v>
      </c>
      <c r="F8" s="33" t="s">
        <v>35</v>
      </c>
      <c r="G8" s="33" t="s">
        <v>36</v>
      </c>
      <c r="H8" s="16" t="s">
        <v>37</v>
      </c>
      <c r="I8" s="11"/>
      <c r="J8" s="11"/>
      <c r="K8" s="13"/>
      <c r="L8" s="13"/>
      <c r="M8" s="14"/>
      <c r="N8" s="15"/>
      <c r="P8" s="13"/>
      <c r="DJ8" s="6"/>
    </row>
    <row r="9" spans="1:114" x14ac:dyDescent="0.2">
      <c r="B9" s="55">
        <v>45736</v>
      </c>
      <c r="C9" s="31" t="s">
        <v>76</v>
      </c>
      <c r="D9" s="32">
        <v>163</v>
      </c>
      <c r="E9" s="56">
        <v>71</v>
      </c>
      <c r="F9" s="33" t="s">
        <v>35</v>
      </c>
      <c r="G9" s="33" t="s">
        <v>36</v>
      </c>
      <c r="H9" s="16" t="s">
        <v>37</v>
      </c>
      <c r="I9" s="11"/>
      <c r="J9" s="11"/>
      <c r="K9" s="13"/>
      <c r="L9" s="13"/>
      <c r="M9" s="14"/>
      <c r="N9" s="15"/>
      <c r="P9" s="13"/>
      <c r="DJ9" s="6"/>
    </row>
    <row r="10" spans="1:114" x14ac:dyDescent="0.2">
      <c r="B10" s="55">
        <v>45736</v>
      </c>
      <c r="C10" s="31" t="s">
        <v>77</v>
      </c>
      <c r="D10" s="32">
        <v>300</v>
      </c>
      <c r="E10" s="56">
        <v>70.5</v>
      </c>
      <c r="F10" s="33" t="s">
        <v>35</v>
      </c>
      <c r="G10" s="33" t="s">
        <v>36</v>
      </c>
      <c r="H10" s="16" t="s">
        <v>37</v>
      </c>
      <c r="I10" s="11"/>
      <c r="J10" s="11"/>
      <c r="K10" s="13"/>
      <c r="L10" s="13"/>
      <c r="M10" s="14"/>
      <c r="N10" s="15"/>
      <c r="P10" s="13"/>
      <c r="DJ10" s="6"/>
    </row>
    <row r="11" spans="1:114" ht="12.75" customHeight="1" x14ac:dyDescent="0.2">
      <c r="B11" s="55">
        <v>45736</v>
      </c>
      <c r="C11" s="31" t="s">
        <v>78</v>
      </c>
      <c r="D11" s="32">
        <v>300</v>
      </c>
      <c r="E11" s="56">
        <v>70</v>
      </c>
      <c r="F11" s="33" t="s">
        <v>35</v>
      </c>
      <c r="G11" s="33" t="s">
        <v>36</v>
      </c>
      <c r="H11" s="16" t="s">
        <v>37</v>
      </c>
      <c r="I11" s="11"/>
      <c r="J11" s="11"/>
      <c r="K11" s="13"/>
      <c r="L11" s="13"/>
      <c r="M11" s="14"/>
      <c r="N11" s="15"/>
      <c r="P11" s="13"/>
      <c r="DJ11" s="6"/>
    </row>
    <row r="12" spans="1:114" ht="12.75" customHeight="1" x14ac:dyDescent="0.2">
      <c r="B12" s="55">
        <v>45736</v>
      </c>
      <c r="C12" s="31" t="s">
        <v>79</v>
      </c>
      <c r="D12" s="32">
        <v>300</v>
      </c>
      <c r="E12" s="56">
        <v>70.8</v>
      </c>
      <c r="F12" s="33" t="s">
        <v>35</v>
      </c>
      <c r="G12" s="33" t="s">
        <v>36</v>
      </c>
      <c r="H12" s="16" t="s">
        <v>37</v>
      </c>
      <c r="I12" s="11"/>
      <c r="J12" s="11"/>
      <c r="K12" s="13"/>
      <c r="L12" s="13"/>
      <c r="M12" s="14"/>
      <c r="N12" s="15"/>
      <c r="P12" s="13"/>
      <c r="DJ12" s="6"/>
    </row>
    <row r="13" spans="1:114" x14ac:dyDescent="0.2">
      <c r="B13" s="55">
        <v>45736</v>
      </c>
      <c r="C13" s="31" t="s">
        <v>80</v>
      </c>
      <c r="D13" s="32">
        <v>300</v>
      </c>
      <c r="E13" s="56">
        <v>69.7</v>
      </c>
      <c r="F13" s="33" t="s">
        <v>35</v>
      </c>
      <c r="G13" s="33" t="s">
        <v>36</v>
      </c>
      <c r="H13" s="16" t="s">
        <v>37</v>
      </c>
      <c r="I13" s="11"/>
      <c r="J13" s="11"/>
      <c r="K13" s="13"/>
      <c r="L13" s="13"/>
      <c r="M13" s="14"/>
      <c r="N13" s="15"/>
      <c r="P13" s="13"/>
      <c r="DJ13" s="6"/>
    </row>
    <row r="14" spans="1:114" x14ac:dyDescent="0.2">
      <c r="A14" s="1"/>
      <c r="B14" s="55">
        <v>45736</v>
      </c>
      <c r="C14" s="31" t="s">
        <v>81</v>
      </c>
      <c r="D14" s="32">
        <v>250</v>
      </c>
      <c r="E14" s="56">
        <v>69</v>
      </c>
      <c r="F14" s="33" t="s">
        <v>35</v>
      </c>
      <c r="G14" s="33" t="s">
        <v>36</v>
      </c>
      <c r="H14" s="16" t="s">
        <v>37</v>
      </c>
      <c r="I14" s="11"/>
      <c r="J14" s="11"/>
      <c r="K14" s="13"/>
      <c r="L14" s="13"/>
      <c r="M14" s="14"/>
      <c r="N14" s="15"/>
      <c r="P14" s="13"/>
      <c r="DJ14" s="6"/>
    </row>
    <row r="15" spans="1:114" x14ac:dyDescent="0.2">
      <c r="A15" s="1"/>
      <c r="B15" s="55">
        <v>45736</v>
      </c>
      <c r="C15" s="31" t="s">
        <v>82</v>
      </c>
      <c r="D15" s="32">
        <v>200</v>
      </c>
      <c r="E15" s="56">
        <v>68.5</v>
      </c>
      <c r="F15" s="33" t="s">
        <v>35</v>
      </c>
      <c r="G15" s="33" t="s">
        <v>36</v>
      </c>
      <c r="H15" s="16" t="s">
        <v>37</v>
      </c>
      <c r="I15" s="11"/>
      <c r="J15" s="11"/>
      <c r="K15" s="13"/>
      <c r="L15" s="13"/>
      <c r="M15" s="14"/>
      <c r="N15" s="15"/>
      <c r="P15" s="13"/>
      <c r="DJ15" s="6"/>
    </row>
    <row r="16" spans="1:114" x14ac:dyDescent="0.2">
      <c r="A16" s="1"/>
      <c r="B16" s="55">
        <v>45736</v>
      </c>
      <c r="C16" s="31" t="s">
        <v>83</v>
      </c>
      <c r="D16" s="32">
        <v>100</v>
      </c>
      <c r="E16" s="56">
        <v>68</v>
      </c>
      <c r="F16" s="33" t="s">
        <v>35</v>
      </c>
      <c r="G16" s="33" t="s">
        <v>36</v>
      </c>
      <c r="H16" s="16" t="s">
        <v>37</v>
      </c>
      <c r="I16" s="11"/>
      <c r="J16" s="11"/>
      <c r="K16" s="13"/>
      <c r="L16" s="13"/>
      <c r="M16" s="14"/>
      <c r="N16" s="15"/>
      <c r="P16" s="13"/>
      <c r="DJ16" s="6"/>
    </row>
    <row r="17" spans="2:8" x14ac:dyDescent="0.2">
      <c r="B17" s="55">
        <v>45736</v>
      </c>
      <c r="C17" s="31" t="s">
        <v>84</v>
      </c>
      <c r="D17" s="32">
        <v>360</v>
      </c>
      <c r="E17" s="56">
        <v>68.2</v>
      </c>
      <c r="F17" s="33" t="s">
        <v>35</v>
      </c>
      <c r="G17" s="33" t="s">
        <v>36</v>
      </c>
      <c r="H17" s="16" t="s">
        <v>37</v>
      </c>
    </row>
    <row r="18" spans="2:8" x14ac:dyDescent="0.2">
      <c r="B18" s="55">
        <v>45736</v>
      </c>
      <c r="C18" s="31" t="s">
        <v>85</v>
      </c>
      <c r="D18" s="32">
        <v>3</v>
      </c>
      <c r="E18" s="56">
        <v>68.099999999999994</v>
      </c>
      <c r="F18" s="33" t="s">
        <v>35</v>
      </c>
      <c r="G18" s="33" t="s">
        <v>36</v>
      </c>
      <c r="H18" s="16" t="s">
        <v>37</v>
      </c>
    </row>
    <row r="19" spans="2:8" x14ac:dyDescent="0.2">
      <c r="B19" s="55"/>
      <c r="C19" s="31"/>
      <c r="D19" s="32"/>
      <c r="E19" s="56"/>
      <c r="F19" s="33"/>
      <c r="G19" s="33"/>
      <c r="H19" s="16"/>
    </row>
    <row r="20" spans="2:8" x14ac:dyDescent="0.2">
      <c r="B20" s="55"/>
      <c r="C20" s="31"/>
      <c r="D20" s="32"/>
      <c r="E20" s="56"/>
      <c r="F20" s="33"/>
      <c r="G20" s="33"/>
      <c r="H20" s="16"/>
    </row>
    <row r="21" spans="2:8" x14ac:dyDescent="0.2">
      <c r="B21" s="55"/>
      <c r="C21" s="31"/>
      <c r="D21" s="32"/>
      <c r="E21" s="56"/>
      <c r="F21" s="33"/>
      <c r="G21" s="33"/>
      <c r="H21" s="16"/>
    </row>
    <row r="22" spans="2:8" x14ac:dyDescent="0.2">
      <c r="B22" s="55"/>
      <c r="C22" s="31"/>
      <c r="D22" s="32"/>
      <c r="E22" s="56"/>
      <c r="F22" s="33"/>
      <c r="G22" s="33"/>
      <c r="H22" s="16"/>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row r="30" spans="2:8" x14ac:dyDescent="0.2">
      <c r="B30" s="55"/>
      <c r="C30" s="31"/>
      <c r="D30" s="32"/>
      <c r="E30" s="56"/>
      <c r="F30" s="33"/>
      <c r="G30" s="33"/>
      <c r="H30" s="16"/>
    </row>
    <row r="31" spans="2:8" x14ac:dyDescent="0.2">
      <c r="B31" s="55"/>
      <c r="C31" s="31"/>
      <c r="D31" s="32"/>
      <c r="E31" s="56"/>
      <c r="F31" s="33"/>
      <c r="G31" s="33"/>
      <c r="H31" s="16"/>
    </row>
    <row r="32" spans="2:8" x14ac:dyDescent="0.2">
      <c r="B32" s="55"/>
      <c r="C32" s="31"/>
      <c r="D32" s="32"/>
      <c r="E32" s="56"/>
      <c r="F32" s="33"/>
      <c r="G32" s="33"/>
      <c r="H32" s="16"/>
    </row>
    <row r="33" spans="2:8" x14ac:dyDescent="0.2">
      <c r="B33" s="55"/>
      <c r="C33" s="31"/>
      <c r="D33" s="32"/>
      <c r="E33" s="56"/>
      <c r="F33" s="33"/>
      <c r="G33" s="33"/>
      <c r="H33" s="16"/>
    </row>
    <row r="34" spans="2:8" x14ac:dyDescent="0.2">
      <c r="B34" s="55"/>
      <c r="C34" s="31"/>
      <c r="D34" s="32"/>
      <c r="E34" s="56"/>
      <c r="F34" s="33"/>
      <c r="G34" s="33"/>
      <c r="H34" s="16"/>
    </row>
    <row r="35" spans="2:8" x14ac:dyDescent="0.2">
      <c r="B35" s="55"/>
      <c r="C35" s="31"/>
      <c r="D35" s="32"/>
      <c r="E35" s="56"/>
      <c r="F35" s="33"/>
      <c r="G35" s="33"/>
      <c r="H35" s="16"/>
    </row>
    <row r="36" spans="2:8" x14ac:dyDescent="0.2">
      <c r="B36" s="55"/>
      <c r="C36" s="31"/>
      <c r="D36" s="32"/>
      <c r="E36" s="56"/>
      <c r="F36" s="33"/>
      <c r="G36" s="33"/>
      <c r="H36" s="16"/>
    </row>
    <row r="37" spans="2:8" x14ac:dyDescent="0.2">
      <c r="B37" s="55"/>
      <c r="C37" s="31"/>
      <c r="D37" s="32"/>
      <c r="E37" s="56"/>
      <c r="F37" s="33"/>
      <c r="G37" s="33"/>
      <c r="H37" s="16"/>
    </row>
    <row r="38" spans="2:8" x14ac:dyDescent="0.2">
      <c r="B38" s="55"/>
      <c r="C38" s="31"/>
      <c r="D38" s="32"/>
      <c r="E38" s="56"/>
      <c r="F38" s="33"/>
      <c r="G38" s="33"/>
      <c r="H38" s="16"/>
    </row>
    <row r="39" spans="2:8" x14ac:dyDescent="0.2">
      <c r="B39" s="55"/>
      <c r="C39" s="31"/>
      <c r="D39" s="32"/>
      <c r="E39" s="56"/>
      <c r="F39" s="33"/>
      <c r="G39" s="33"/>
      <c r="H39" s="16"/>
    </row>
    <row r="40" spans="2:8" x14ac:dyDescent="0.2">
      <c r="B40" s="55"/>
      <c r="C40" s="31"/>
      <c r="D40" s="32"/>
      <c r="E40" s="56"/>
      <c r="F40" s="33"/>
      <c r="G40" s="33"/>
      <c r="H40" s="16"/>
    </row>
  </sheetData>
  <mergeCells count="2">
    <mergeCell ref="B2:B3"/>
    <mergeCell ref="B4:D4"/>
  </mergeCells>
  <conditionalFormatting sqref="B6:H40">
    <cfRule type="notContainsBlanks" dxfId="1"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8FBCF1B3-5C74-48BC-A0A9-815CE555BED0}">
      <formula1>#REF!</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2D6E-6571-42E8-AD52-D24EAC5DB7FF}">
  <sheetPr codeName="Sheet7"/>
  <dimension ref="A1:DJ29"/>
  <sheetViews>
    <sheetView showGridLines="0" zoomScaleNormal="100" workbookViewId="0"/>
  </sheetViews>
  <sheetFormatPr defaultColWidth="4" defaultRowHeight="12.75" x14ac:dyDescent="0.2"/>
  <cols>
    <col min="1" max="1" width="4" style="6" bestFit="1" customWidth="1"/>
    <col min="2" max="2" width="27.140625" style="1" customWidth="1"/>
    <col min="3" max="3" width="17.85546875" style="1" customWidth="1"/>
    <col min="4" max="4" width="16.7109375" style="1" customWidth="1"/>
    <col min="5" max="5" width="16.85546875" style="6" customWidth="1"/>
    <col min="6" max="6" width="20.140625" style="6" customWidth="1"/>
    <col min="7" max="7" width="18.7109375" style="6" customWidth="1"/>
    <col min="8" max="8" width="13" style="6" customWidth="1"/>
    <col min="9" max="9" width="15.28515625" style="1" bestFit="1" customWidth="1"/>
    <col min="10" max="10" width="25.7109375" style="6" bestFit="1" customWidth="1"/>
    <col min="11" max="15" width="9.140625" style="6" customWidth="1"/>
    <col min="16" max="16" width="30.7109375" style="6" bestFit="1" customWidth="1"/>
    <col min="17" max="17" width="15.28515625" style="6" customWidth="1"/>
    <col min="18" max="18" width="20.5703125" style="6" bestFit="1" customWidth="1"/>
    <col min="19" max="113" width="9.140625" style="6" customWidth="1"/>
    <col min="114" max="239" width="9.140625" style="1" customWidth="1"/>
    <col min="240" max="240" width="3" style="1" bestFit="1" customWidth="1"/>
    <col min="241" max="241" width="10.140625" style="1" bestFit="1" customWidth="1"/>
    <col min="242" max="242" width="36.5703125" style="1" bestFit="1" customWidth="1"/>
    <col min="243" max="243" width="18.5703125" style="1" customWidth="1"/>
    <col min="244" max="244" width="17.140625" style="1" customWidth="1"/>
    <col min="245" max="248" width="4" style="1"/>
    <col min="249" max="249" width="4" style="1" bestFit="1" customWidth="1"/>
    <col min="250" max="250" width="32.42578125" style="1" customWidth="1"/>
    <col min="251" max="251" width="16.7109375" style="1" customWidth="1"/>
    <col min="252" max="252" width="16.85546875" style="1" customWidth="1"/>
    <col min="253" max="253" width="20.140625" style="1" customWidth="1"/>
    <col min="254" max="254" width="18.7109375" style="1" customWidth="1"/>
    <col min="255" max="256" width="9.140625" style="1" customWidth="1"/>
    <col min="257" max="257" width="12.5703125" style="1" bestFit="1" customWidth="1"/>
    <col min="258" max="262" width="9.140625" style="1" customWidth="1"/>
    <col min="263" max="263" width="30.7109375" style="1" bestFit="1" customWidth="1"/>
    <col min="264" max="264" width="15.28515625" style="1" customWidth="1"/>
    <col min="265" max="265" width="20.5703125" style="1" bestFit="1" customWidth="1"/>
    <col min="266" max="266" width="11.7109375" style="1" customWidth="1"/>
    <col min="267" max="267" width="15.85546875" style="1" bestFit="1" customWidth="1"/>
    <col min="268" max="268" width="26.42578125" style="1" bestFit="1" customWidth="1"/>
    <col min="269" max="269" width="22.140625" style="1" bestFit="1" customWidth="1"/>
    <col min="270" max="270" width="9.140625" style="1" customWidth="1"/>
    <col min="271" max="271" width="10.7109375" style="1" customWidth="1"/>
    <col min="272" max="495" width="9.140625" style="1" customWidth="1"/>
    <col min="496" max="496" width="3" style="1" bestFit="1" customWidth="1"/>
    <col min="497" max="497" width="10.140625" style="1" bestFit="1" customWidth="1"/>
    <col min="498" max="498" width="36.5703125" style="1" bestFit="1" customWidth="1"/>
    <col min="499" max="499" width="18.5703125" style="1" customWidth="1"/>
    <col min="500" max="500" width="17.140625" style="1" customWidth="1"/>
    <col min="501" max="504" width="4" style="1"/>
    <col min="505" max="505" width="4" style="1" bestFit="1" customWidth="1"/>
    <col min="506" max="506" width="32.42578125" style="1" customWidth="1"/>
    <col min="507" max="507" width="16.7109375" style="1" customWidth="1"/>
    <col min="508" max="508" width="16.85546875" style="1" customWidth="1"/>
    <col min="509" max="509" width="20.140625" style="1" customWidth="1"/>
    <col min="510" max="510" width="18.7109375" style="1" customWidth="1"/>
    <col min="511" max="512" width="9.140625" style="1" customWidth="1"/>
    <col min="513" max="513" width="12.5703125" style="1" bestFit="1" customWidth="1"/>
    <col min="514" max="518" width="9.140625" style="1" customWidth="1"/>
    <col min="519" max="519" width="30.7109375" style="1" bestFit="1" customWidth="1"/>
    <col min="520" max="520" width="15.28515625" style="1" customWidth="1"/>
    <col min="521" max="521" width="20.5703125" style="1" bestFit="1" customWidth="1"/>
    <col min="522" max="522" width="11.7109375" style="1" customWidth="1"/>
    <col min="523" max="523" width="15.85546875" style="1" bestFit="1" customWidth="1"/>
    <col min="524" max="524" width="26.42578125" style="1" bestFit="1" customWidth="1"/>
    <col min="525" max="525" width="22.140625" style="1" bestFit="1" customWidth="1"/>
    <col min="526" max="526" width="9.140625" style="1" customWidth="1"/>
    <col min="527" max="527" width="10.7109375" style="1" customWidth="1"/>
    <col min="528" max="751" width="9.140625" style="1" customWidth="1"/>
    <col min="752" max="752" width="3" style="1" bestFit="1" customWidth="1"/>
    <col min="753" max="753" width="10.140625" style="1" bestFit="1" customWidth="1"/>
    <col min="754" max="754" width="36.5703125" style="1" bestFit="1" customWidth="1"/>
    <col min="755" max="755" width="18.5703125" style="1" customWidth="1"/>
    <col min="756" max="756" width="17.140625" style="1" customWidth="1"/>
    <col min="757" max="760" width="4" style="1"/>
    <col min="761" max="761" width="4" style="1" bestFit="1" customWidth="1"/>
    <col min="762" max="762" width="32.42578125" style="1" customWidth="1"/>
    <col min="763" max="763" width="16.7109375" style="1" customWidth="1"/>
    <col min="764" max="764" width="16.85546875" style="1" customWidth="1"/>
    <col min="765" max="765" width="20.140625" style="1" customWidth="1"/>
    <col min="766" max="766" width="18.7109375" style="1" customWidth="1"/>
    <col min="767" max="768" width="9.140625" style="1" customWidth="1"/>
    <col min="769" max="769" width="12.5703125" style="1" bestFit="1" customWidth="1"/>
    <col min="770" max="774" width="9.140625" style="1" customWidth="1"/>
    <col min="775" max="775" width="30.7109375" style="1" bestFit="1" customWidth="1"/>
    <col min="776" max="776" width="15.28515625" style="1" customWidth="1"/>
    <col min="777" max="777" width="20.5703125" style="1" bestFit="1" customWidth="1"/>
    <col min="778" max="778" width="11.7109375" style="1" customWidth="1"/>
    <col min="779" max="779" width="15.85546875" style="1" bestFit="1" customWidth="1"/>
    <col min="780" max="780" width="26.42578125" style="1" bestFit="1" customWidth="1"/>
    <col min="781" max="781" width="22.140625" style="1" bestFit="1" customWidth="1"/>
    <col min="782" max="782" width="9.140625" style="1" customWidth="1"/>
    <col min="783" max="783" width="10.7109375" style="1" customWidth="1"/>
    <col min="784" max="1007" width="9.140625" style="1" customWidth="1"/>
    <col min="1008" max="1008" width="3" style="1" bestFit="1" customWidth="1"/>
    <col min="1009" max="1009" width="10.140625" style="1" bestFit="1" customWidth="1"/>
    <col min="1010" max="1010" width="36.5703125" style="1" bestFit="1" customWidth="1"/>
    <col min="1011" max="1011" width="18.5703125" style="1" customWidth="1"/>
    <col min="1012" max="1012" width="17.140625" style="1" customWidth="1"/>
    <col min="1013" max="1016" width="4" style="1"/>
    <col min="1017" max="1017" width="4" style="1" bestFit="1" customWidth="1"/>
    <col min="1018" max="1018" width="32.42578125" style="1" customWidth="1"/>
    <col min="1019" max="1019" width="16.7109375" style="1" customWidth="1"/>
    <col min="1020" max="1020" width="16.85546875" style="1" customWidth="1"/>
    <col min="1021" max="1021" width="20.140625" style="1" customWidth="1"/>
    <col min="1022" max="1022" width="18.7109375" style="1" customWidth="1"/>
    <col min="1023" max="1024" width="9.140625" style="1" customWidth="1"/>
    <col min="1025" max="1025" width="12.5703125" style="1" bestFit="1" customWidth="1"/>
    <col min="1026" max="1030" width="9.140625" style="1" customWidth="1"/>
    <col min="1031" max="1031" width="30.7109375" style="1" bestFit="1" customWidth="1"/>
    <col min="1032" max="1032" width="15.28515625" style="1" customWidth="1"/>
    <col min="1033" max="1033" width="20.5703125" style="1" bestFit="1" customWidth="1"/>
    <col min="1034" max="1034" width="11.7109375" style="1" customWidth="1"/>
    <col min="1035" max="1035" width="15.85546875" style="1" bestFit="1" customWidth="1"/>
    <col min="1036" max="1036" width="26.42578125" style="1" bestFit="1" customWidth="1"/>
    <col min="1037" max="1037" width="22.140625" style="1" bestFit="1" customWidth="1"/>
    <col min="1038" max="1038" width="9.140625" style="1" customWidth="1"/>
    <col min="1039" max="1039" width="10.7109375" style="1" customWidth="1"/>
    <col min="1040" max="1263" width="9.140625" style="1" customWidth="1"/>
    <col min="1264" max="1264" width="3" style="1" bestFit="1" customWidth="1"/>
    <col min="1265" max="1265" width="10.140625" style="1" bestFit="1" customWidth="1"/>
    <col min="1266" max="1266" width="36.5703125" style="1" bestFit="1" customWidth="1"/>
    <col min="1267" max="1267" width="18.5703125" style="1" customWidth="1"/>
    <col min="1268" max="1268" width="17.140625" style="1" customWidth="1"/>
    <col min="1269" max="1272" width="4" style="1"/>
    <col min="1273" max="1273" width="4" style="1" bestFit="1" customWidth="1"/>
    <col min="1274" max="1274" width="32.42578125" style="1" customWidth="1"/>
    <col min="1275" max="1275" width="16.7109375" style="1" customWidth="1"/>
    <col min="1276" max="1276" width="16.85546875" style="1" customWidth="1"/>
    <col min="1277" max="1277" width="20.140625" style="1" customWidth="1"/>
    <col min="1278" max="1278" width="18.7109375" style="1" customWidth="1"/>
    <col min="1279" max="1280" width="9.140625" style="1" customWidth="1"/>
    <col min="1281" max="1281" width="12.5703125" style="1" bestFit="1" customWidth="1"/>
    <col min="1282" max="1286" width="9.140625" style="1" customWidth="1"/>
    <col min="1287" max="1287" width="30.7109375" style="1" bestFit="1" customWidth="1"/>
    <col min="1288" max="1288" width="15.28515625" style="1" customWidth="1"/>
    <col min="1289" max="1289" width="20.5703125" style="1" bestFit="1" customWidth="1"/>
    <col min="1290" max="1290" width="11.7109375" style="1" customWidth="1"/>
    <col min="1291" max="1291" width="15.85546875" style="1" bestFit="1" customWidth="1"/>
    <col min="1292" max="1292" width="26.42578125" style="1" bestFit="1" customWidth="1"/>
    <col min="1293" max="1293" width="22.140625" style="1" bestFit="1" customWidth="1"/>
    <col min="1294" max="1294" width="9.140625" style="1" customWidth="1"/>
    <col min="1295" max="1295" width="10.7109375" style="1" customWidth="1"/>
    <col min="1296" max="1519" width="9.140625" style="1" customWidth="1"/>
    <col min="1520" max="1520" width="3" style="1" bestFit="1" customWidth="1"/>
    <col min="1521" max="1521" width="10.140625" style="1" bestFit="1" customWidth="1"/>
    <col min="1522" max="1522" width="36.5703125" style="1" bestFit="1" customWidth="1"/>
    <col min="1523" max="1523" width="18.5703125" style="1" customWidth="1"/>
    <col min="1524" max="1524" width="17.140625" style="1" customWidth="1"/>
    <col min="1525" max="1528" width="4" style="1"/>
    <col min="1529" max="1529" width="4" style="1" bestFit="1" customWidth="1"/>
    <col min="1530" max="1530" width="32.42578125" style="1" customWidth="1"/>
    <col min="1531" max="1531" width="16.7109375" style="1" customWidth="1"/>
    <col min="1532" max="1532" width="16.85546875" style="1" customWidth="1"/>
    <col min="1533" max="1533" width="20.140625" style="1" customWidth="1"/>
    <col min="1534" max="1534" width="18.7109375" style="1" customWidth="1"/>
    <col min="1535" max="1536" width="9.140625" style="1" customWidth="1"/>
    <col min="1537" max="1537" width="12.5703125" style="1" bestFit="1" customWidth="1"/>
    <col min="1538" max="1542" width="9.140625" style="1" customWidth="1"/>
    <col min="1543" max="1543" width="30.7109375" style="1" bestFit="1" customWidth="1"/>
    <col min="1544" max="1544" width="15.28515625" style="1" customWidth="1"/>
    <col min="1545" max="1545" width="20.5703125" style="1" bestFit="1" customWidth="1"/>
    <col min="1546" max="1546" width="11.7109375" style="1" customWidth="1"/>
    <col min="1547" max="1547" width="15.85546875" style="1" bestFit="1" customWidth="1"/>
    <col min="1548" max="1548" width="26.42578125" style="1" bestFit="1" customWidth="1"/>
    <col min="1549" max="1549" width="22.140625" style="1" bestFit="1" customWidth="1"/>
    <col min="1550" max="1550" width="9.140625" style="1" customWidth="1"/>
    <col min="1551" max="1551" width="10.7109375" style="1" customWidth="1"/>
    <col min="1552" max="1775" width="9.140625" style="1" customWidth="1"/>
    <col min="1776" max="1776" width="3" style="1" bestFit="1" customWidth="1"/>
    <col min="1777" max="1777" width="10.140625" style="1" bestFit="1" customWidth="1"/>
    <col min="1778" max="1778" width="36.5703125" style="1" bestFit="1" customWidth="1"/>
    <col min="1779" max="1779" width="18.5703125" style="1" customWidth="1"/>
    <col min="1780" max="1780" width="17.140625" style="1" customWidth="1"/>
    <col min="1781" max="1784" width="4" style="1"/>
    <col min="1785" max="1785" width="4" style="1" bestFit="1" customWidth="1"/>
    <col min="1786" max="1786" width="32.42578125" style="1" customWidth="1"/>
    <col min="1787" max="1787" width="16.7109375" style="1" customWidth="1"/>
    <col min="1788" max="1788" width="16.85546875" style="1" customWidth="1"/>
    <col min="1789" max="1789" width="20.140625" style="1" customWidth="1"/>
    <col min="1790" max="1790" width="18.7109375" style="1" customWidth="1"/>
    <col min="1791" max="1792" width="9.140625" style="1" customWidth="1"/>
    <col min="1793" max="1793" width="12.5703125" style="1" bestFit="1" customWidth="1"/>
    <col min="1794" max="1798" width="9.140625" style="1" customWidth="1"/>
    <col min="1799" max="1799" width="30.7109375" style="1" bestFit="1" customWidth="1"/>
    <col min="1800" max="1800" width="15.28515625" style="1" customWidth="1"/>
    <col min="1801" max="1801" width="20.5703125" style="1" bestFit="1" customWidth="1"/>
    <col min="1802" max="1802" width="11.7109375" style="1" customWidth="1"/>
    <col min="1803" max="1803" width="15.85546875" style="1" bestFit="1" customWidth="1"/>
    <col min="1804" max="1804" width="26.42578125" style="1" bestFit="1" customWidth="1"/>
    <col min="1805" max="1805" width="22.140625" style="1" bestFit="1" customWidth="1"/>
    <col min="1806" max="1806" width="9.140625" style="1" customWidth="1"/>
    <col min="1807" max="1807" width="10.7109375" style="1" customWidth="1"/>
    <col min="1808" max="2031" width="9.140625" style="1" customWidth="1"/>
    <col min="2032" max="2032" width="3" style="1" bestFit="1" customWidth="1"/>
    <col min="2033" max="2033" width="10.140625" style="1" bestFit="1" customWidth="1"/>
    <col min="2034" max="2034" width="36.5703125" style="1" bestFit="1" customWidth="1"/>
    <col min="2035" max="2035" width="18.5703125" style="1" customWidth="1"/>
    <col min="2036" max="2036" width="17.140625" style="1" customWidth="1"/>
    <col min="2037" max="2040" width="4" style="1"/>
    <col min="2041" max="2041" width="4" style="1" bestFit="1" customWidth="1"/>
    <col min="2042" max="2042" width="32.42578125" style="1" customWidth="1"/>
    <col min="2043" max="2043" width="16.7109375" style="1" customWidth="1"/>
    <col min="2044" max="2044" width="16.85546875" style="1" customWidth="1"/>
    <col min="2045" max="2045" width="20.140625" style="1" customWidth="1"/>
    <col min="2046" max="2046" width="18.7109375" style="1" customWidth="1"/>
    <col min="2047" max="2048" width="9.140625" style="1" customWidth="1"/>
    <col min="2049" max="2049" width="12.5703125" style="1" bestFit="1" customWidth="1"/>
    <col min="2050" max="2054" width="9.140625" style="1" customWidth="1"/>
    <col min="2055" max="2055" width="30.7109375" style="1" bestFit="1" customWidth="1"/>
    <col min="2056" max="2056" width="15.28515625" style="1" customWidth="1"/>
    <col min="2057" max="2057" width="20.5703125" style="1" bestFit="1" customWidth="1"/>
    <col min="2058" max="2058" width="11.7109375" style="1" customWidth="1"/>
    <col min="2059" max="2059" width="15.85546875" style="1" bestFit="1" customWidth="1"/>
    <col min="2060" max="2060" width="26.42578125" style="1" bestFit="1" customWidth="1"/>
    <col min="2061" max="2061" width="22.140625" style="1" bestFit="1" customWidth="1"/>
    <col min="2062" max="2062" width="9.140625" style="1" customWidth="1"/>
    <col min="2063" max="2063" width="10.7109375" style="1" customWidth="1"/>
    <col min="2064" max="2287" width="9.140625" style="1" customWidth="1"/>
    <col min="2288" max="2288" width="3" style="1" bestFit="1" customWidth="1"/>
    <col min="2289" max="2289" width="10.140625" style="1" bestFit="1" customWidth="1"/>
    <col min="2290" max="2290" width="36.5703125" style="1" bestFit="1" customWidth="1"/>
    <col min="2291" max="2291" width="18.5703125" style="1" customWidth="1"/>
    <col min="2292" max="2292" width="17.140625" style="1" customWidth="1"/>
    <col min="2293" max="2296" width="4" style="1"/>
    <col min="2297" max="2297" width="4" style="1" bestFit="1" customWidth="1"/>
    <col min="2298" max="2298" width="32.42578125" style="1" customWidth="1"/>
    <col min="2299" max="2299" width="16.7109375" style="1" customWidth="1"/>
    <col min="2300" max="2300" width="16.85546875" style="1" customWidth="1"/>
    <col min="2301" max="2301" width="20.140625" style="1" customWidth="1"/>
    <col min="2302" max="2302" width="18.7109375" style="1" customWidth="1"/>
    <col min="2303" max="2304" width="9.140625" style="1" customWidth="1"/>
    <col min="2305" max="2305" width="12.5703125" style="1" bestFit="1" customWidth="1"/>
    <col min="2306" max="2310" width="9.140625" style="1" customWidth="1"/>
    <col min="2311" max="2311" width="30.7109375" style="1" bestFit="1" customWidth="1"/>
    <col min="2312" max="2312" width="15.28515625" style="1" customWidth="1"/>
    <col min="2313" max="2313" width="20.5703125" style="1" bestFit="1" customWidth="1"/>
    <col min="2314" max="2314" width="11.7109375" style="1" customWidth="1"/>
    <col min="2315" max="2315" width="15.85546875" style="1" bestFit="1" customWidth="1"/>
    <col min="2316" max="2316" width="26.42578125" style="1" bestFit="1" customWidth="1"/>
    <col min="2317" max="2317" width="22.140625" style="1" bestFit="1" customWidth="1"/>
    <col min="2318" max="2318" width="9.140625" style="1" customWidth="1"/>
    <col min="2319" max="2319" width="10.7109375" style="1" customWidth="1"/>
    <col min="2320" max="2543" width="9.140625" style="1" customWidth="1"/>
    <col min="2544" max="2544" width="3" style="1" bestFit="1" customWidth="1"/>
    <col min="2545" max="2545" width="10.140625" style="1" bestFit="1" customWidth="1"/>
    <col min="2546" max="2546" width="36.5703125" style="1" bestFit="1" customWidth="1"/>
    <col min="2547" max="2547" width="18.5703125" style="1" customWidth="1"/>
    <col min="2548" max="2548" width="17.140625" style="1" customWidth="1"/>
    <col min="2549" max="2552" width="4" style="1"/>
    <col min="2553" max="2553" width="4" style="1" bestFit="1" customWidth="1"/>
    <col min="2554" max="2554" width="32.42578125" style="1" customWidth="1"/>
    <col min="2555" max="2555" width="16.7109375" style="1" customWidth="1"/>
    <col min="2556" max="2556" width="16.85546875" style="1" customWidth="1"/>
    <col min="2557" max="2557" width="20.140625" style="1" customWidth="1"/>
    <col min="2558" max="2558" width="18.7109375" style="1" customWidth="1"/>
    <col min="2559" max="2560" width="9.140625" style="1" customWidth="1"/>
    <col min="2561" max="2561" width="12.5703125" style="1" bestFit="1" customWidth="1"/>
    <col min="2562" max="2566" width="9.140625" style="1" customWidth="1"/>
    <col min="2567" max="2567" width="30.7109375" style="1" bestFit="1" customWidth="1"/>
    <col min="2568" max="2568" width="15.28515625" style="1" customWidth="1"/>
    <col min="2569" max="2569" width="20.5703125" style="1" bestFit="1" customWidth="1"/>
    <col min="2570" max="2570" width="11.7109375" style="1" customWidth="1"/>
    <col min="2571" max="2571" width="15.85546875" style="1" bestFit="1" customWidth="1"/>
    <col min="2572" max="2572" width="26.42578125" style="1" bestFit="1" customWidth="1"/>
    <col min="2573" max="2573" width="22.140625" style="1" bestFit="1" customWidth="1"/>
    <col min="2574" max="2574" width="9.140625" style="1" customWidth="1"/>
    <col min="2575" max="2575" width="10.7109375" style="1" customWidth="1"/>
    <col min="2576" max="2799" width="9.140625" style="1" customWidth="1"/>
    <col min="2800" max="2800" width="3" style="1" bestFit="1" customWidth="1"/>
    <col min="2801" max="2801" width="10.140625" style="1" bestFit="1" customWidth="1"/>
    <col min="2802" max="2802" width="36.5703125" style="1" bestFit="1" customWidth="1"/>
    <col min="2803" max="2803" width="18.5703125" style="1" customWidth="1"/>
    <col min="2804" max="2804" width="17.140625" style="1" customWidth="1"/>
    <col min="2805" max="2808" width="4" style="1"/>
    <col min="2809" max="2809" width="4" style="1" bestFit="1" customWidth="1"/>
    <col min="2810" max="2810" width="32.42578125" style="1" customWidth="1"/>
    <col min="2811" max="2811" width="16.7109375" style="1" customWidth="1"/>
    <col min="2812" max="2812" width="16.85546875" style="1" customWidth="1"/>
    <col min="2813" max="2813" width="20.140625" style="1" customWidth="1"/>
    <col min="2814" max="2814" width="18.7109375" style="1" customWidth="1"/>
    <col min="2815" max="2816" width="9.140625" style="1" customWidth="1"/>
    <col min="2817" max="2817" width="12.5703125" style="1" bestFit="1" customWidth="1"/>
    <col min="2818" max="2822" width="9.140625" style="1" customWidth="1"/>
    <col min="2823" max="2823" width="30.7109375" style="1" bestFit="1" customWidth="1"/>
    <col min="2824" max="2824" width="15.28515625" style="1" customWidth="1"/>
    <col min="2825" max="2825" width="20.5703125" style="1" bestFit="1" customWidth="1"/>
    <col min="2826" max="2826" width="11.7109375" style="1" customWidth="1"/>
    <col min="2827" max="2827" width="15.85546875" style="1" bestFit="1" customWidth="1"/>
    <col min="2828" max="2828" width="26.42578125" style="1" bestFit="1" customWidth="1"/>
    <col min="2829" max="2829" width="22.140625" style="1" bestFit="1" customWidth="1"/>
    <col min="2830" max="2830" width="9.140625" style="1" customWidth="1"/>
    <col min="2831" max="2831" width="10.7109375" style="1" customWidth="1"/>
    <col min="2832" max="3055" width="9.140625" style="1" customWidth="1"/>
    <col min="3056" max="3056" width="3" style="1" bestFit="1" customWidth="1"/>
    <col min="3057" max="3057" width="10.140625" style="1" bestFit="1" customWidth="1"/>
    <col min="3058" max="3058" width="36.5703125" style="1" bestFit="1" customWidth="1"/>
    <col min="3059" max="3059" width="18.5703125" style="1" customWidth="1"/>
    <col min="3060" max="3060" width="17.140625" style="1" customWidth="1"/>
    <col min="3061" max="3064" width="4" style="1"/>
    <col min="3065" max="3065" width="4" style="1" bestFit="1" customWidth="1"/>
    <col min="3066" max="3066" width="32.42578125" style="1" customWidth="1"/>
    <col min="3067" max="3067" width="16.7109375" style="1" customWidth="1"/>
    <col min="3068" max="3068" width="16.85546875" style="1" customWidth="1"/>
    <col min="3069" max="3069" width="20.140625" style="1" customWidth="1"/>
    <col min="3070" max="3070" width="18.7109375" style="1" customWidth="1"/>
    <col min="3071" max="3072" width="9.140625" style="1" customWidth="1"/>
    <col min="3073" max="3073" width="12.5703125" style="1" bestFit="1" customWidth="1"/>
    <col min="3074" max="3078" width="9.140625" style="1" customWidth="1"/>
    <col min="3079" max="3079" width="30.7109375" style="1" bestFit="1" customWidth="1"/>
    <col min="3080" max="3080" width="15.28515625" style="1" customWidth="1"/>
    <col min="3081" max="3081" width="20.5703125" style="1" bestFit="1" customWidth="1"/>
    <col min="3082" max="3082" width="11.7109375" style="1" customWidth="1"/>
    <col min="3083" max="3083" width="15.85546875" style="1" bestFit="1" customWidth="1"/>
    <col min="3084" max="3084" width="26.42578125" style="1" bestFit="1" customWidth="1"/>
    <col min="3085" max="3085" width="22.140625" style="1" bestFit="1" customWidth="1"/>
    <col min="3086" max="3086" width="9.140625" style="1" customWidth="1"/>
    <col min="3087" max="3087" width="10.7109375" style="1" customWidth="1"/>
    <col min="3088" max="3311" width="9.140625" style="1" customWidth="1"/>
    <col min="3312" max="3312" width="3" style="1" bestFit="1" customWidth="1"/>
    <col min="3313" max="3313" width="10.140625" style="1" bestFit="1" customWidth="1"/>
    <col min="3314" max="3314" width="36.5703125" style="1" bestFit="1" customWidth="1"/>
    <col min="3315" max="3315" width="18.5703125" style="1" customWidth="1"/>
    <col min="3316" max="3316" width="17.140625" style="1" customWidth="1"/>
    <col min="3317" max="3320" width="4" style="1"/>
    <col min="3321" max="3321" width="4" style="1" bestFit="1" customWidth="1"/>
    <col min="3322" max="3322" width="32.42578125" style="1" customWidth="1"/>
    <col min="3323" max="3323" width="16.7109375" style="1" customWidth="1"/>
    <col min="3324" max="3324" width="16.85546875" style="1" customWidth="1"/>
    <col min="3325" max="3325" width="20.140625" style="1" customWidth="1"/>
    <col min="3326" max="3326" width="18.7109375" style="1" customWidth="1"/>
    <col min="3327" max="3328" width="9.140625" style="1" customWidth="1"/>
    <col min="3329" max="3329" width="12.5703125" style="1" bestFit="1" customWidth="1"/>
    <col min="3330" max="3334" width="9.140625" style="1" customWidth="1"/>
    <col min="3335" max="3335" width="30.7109375" style="1" bestFit="1" customWidth="1"/>
    <col min="3336" max="3336" width="15.28515625" style="1" customWidth="1"/>
    <col min="3337" max="3337" width="20.5703125" style="1" bestFit="1" customWidth="1"/>
    <col min="3338" max="3338" width="11.7109375" style="1" customWidth="1"/>
    <col min="3339" max="3339" width="15.85546875" style="1" bestFit="1" customWidth="1"/>
    <col min="3340" max="3340" width="26.42578125" style="1" bestFit="1" customWidth="1"/>
    <col min="3341" max="3341" width="22.140625" style="1" bestFit="1" customWidth="1"/>
    <col min="3342" max="3342" width="9.140625" style="1" customWidth="1"/>
    <col min="3343" max="3343" width="10.7109375" style="1" customWidth="1"/>
    <col min="3344" max="3567" width="9.140625" style="1" customWidth="1"/>
    <col min="3568" max="3568" width="3" style="1" bestFit="1" customWidth="1"/>
    <col min="3569" max="3569" width="10.140625" style="1" bestFit="1" customWidth="1"/>
    <col min="3570" max="3570" width="36.5703125" style="1" bestFit="1" customWidth="1"/>
    <col min="3571" max="3571" width="18.5703125" style="1" customWidth="1"/>
    <col min="3572" max="3572" width="17.140625" style="1" customWidth="1"/>
    <col min="3573" max="3576" width="4" style="1"/>
    <col min="3577" max="3577" width="4" style="1" bestFit="1" customWidth="1"/>
    <col min="3578" max="3578" width="32.42578125" style="1" customWidth="1"/>
    <col min="3579" max="3579" width="16.7109375" style="1" customWidth="1"/>
    <col min="3580" max="3580" width="16.85546875" style="1" customWidth="1"/>
    <col min="3581" max="3581" width="20.140625" style="1" customWidth="1"/>
    <col min="3582" max="3582" width="18.7109375" style="1" customWidth="1"/>
    <col min="3583" max="3584" width="9.140625" style="1" customWidth="1"/>
    <col min="3585" max="3585" width="12.5703125" style="1" bestFit="1" customWidth="1"/>
    <col min="3586" max="3590" width="9.140625" style="1" customWidth="1"/>
    <col min="3591" max="3591" width="30.7109375" style="1" bestFit="1" customWidth="1"/>
    <col min="3592" max="3592" width="15.28515625" style="1" customWidth="1"/>
    <col min="3593" max="3593" width="20.5703125" style="1" bestFit="1" customWidth="1"/>
    <col min="3594" max="3594" width="11.7109375" style="1" customWidth="1"/>
    <col min="3595" max="3595" width="15.85546875" style="1" bestFit="1" customWidth="1"/>
    <col min="3596" max="3596" width="26.42578125" style="1" bestFit="1" customWidth="1"/>
    <col min="3597" max="3597" width="22.140625" style="1" bestFit="1" customWidth="1"/>
    <col min="3598" max="3598" width="9.140625" style="1" customWidth="1"/>
    <col min="3599" max="3599" width="10.7109375" style="1" customWidth="1"/>
    <col min="3600" max="3823" width="9.140625" style="1" customWidth="1"/>
    <col min="3824" max="3824" width="3" style="1" bestFit="1" customWidth="1"/>
    <col min="3825" max="3825" width="10.140625" style="1" bestFit="1" customWidth="1"/>
    <col min="3826" max="3826" width="36.5703125" style="1" bestFit="1" customWidth="1"/>
    <col min="3827" max="3827" width="18.5703125" style="1" customWidth="1"/>
    <col min="3828" max="3828" width="17.140625" style="1" customWidth="1"/>
    <col min="3829" max="3832" width="4" style="1"/>
    <col min="3833" max="3833" width="4" style="1" bestFit="1" customWidth="1"/>
    <col min="3834" max="3834" width="32.42578125" style="1" customWidth="1"/>
    <col min="3835" max="3835" width="16.7109375" style="1" customWidth="1"/>
    <col min="3836" max="3836" width="16.85546875" style="1" customWidth="1"/>
    <col min="3837" max="3837" width="20.140625" style="1" customWidth="1"/>
    <col min="3838" max="3838" width="18.7109375" style="1" customWidth="1"/>
    <col min="3839" max="3840" width="9.140625" style="1" customWidth="1"/>
    <col min="3841" max="3841" width="12.5703125" style="1" bestFit="1" customWidth="1"/>
    <col min="3842" max="3846" width="9.140625" style="1" customWidth="1"/>
    <col min="3847" max="3847" width="30.7109375" style="1" bestFit="1" customWidth="1"/>
    <col min="3848" max="3848" width="15.28515625" style="1" customWidth="1"/>
    <col min="3849" max="3849" width="20.5703125" style="1" bestFit="1" customWidth="1"/>
    <col min="3850" max="3850" width="11.7109375" style="1" customWidth="1"/>
    <col min="3851" max="3851" width="15.85546875" style="1" bestFit="1" customWidth="1"/>
    <col min="3852" max="3852" width="26.42578125" style="1" bestFit="1" customWidth="1"/>
    <col min="3853" max="3853" width="22.140625" style="1" bestFit="1" customWidth="1"/>
    <col min="3854" max="3854" width="9.140625" style="1" customWidth="1"/>
    <col min="3855" max="3855" width="10.7109375" style="1" customWidth="1"/>
    <col min="3856" max="4079" width="9.140625" style="1" customWidth="1"/>
    <col min="4080" max="4080" width="3" style="1" bestFit="1" customWidth="1"/>
    <col min="4081" max="4081" width="10.140625" style="1" bestFit="1" customWidth="1"/>
    <col min="4082" max="4082" width="36.5703125" style="1" bestFit="1" customWidth="1"/>
    <col min="4083" max="4083" width="18.5703125" style="1" customWidth="1"/>
    <col min="4084" max="4084" width="17.140625" style="1" customWidth="1"/>
    <col min="4085" max="4088" width="4" style="1"/>
    <col min="4089" max="4089" width="4" style="1" bestFit="1" customWidth="1"/>
    <col min="4090" max="4090" width="32.42578125" style="1" customWidth="1"/>
    <col min="4091" max="4091" width="16.7109375" style="1" customWidth="1"/>
    <col min="4092" max="4092" width="16.85546875" style="1" customWidth="1"/>
    <col min="4093" max="4093" width="20.140625" style="1" customWidth="1"/>
    <col min="4094" max="4094" width="18.7109375" style="1" customWidth="1"/>
    <col min="4095" max="4096" width="9.140625" style="1" customWidth="1"/>
    <col min="4097" max="4097" width="12.5703125" style="1" bestFit="1" customWidth="1"/>
    <col min="4098" max="4102" width="9.140625" style="1" customWidth="1"/>
    <col min="4103" max="4103" width="30.7109375" style="1" bestFit="1" customWidth="1"/>
    <col min="4104" max="4104" width="15.28515625" style="1" customWidth="1"/>
    <col min="4105" max="4105" width="20.5703125" style="1" bestFit="1" customWidth="1"/>
    <col min="4106" max="4106" width="11.7109375" style="1" customWidth="1"/>
    <col min="4107" max="4107" width="15.85546875" style="1" bestFit="1" customWidth="1"/>
    <col min="4108" max="4108" width="26.42578125" style="1" bestFit="1" customWidth="1"/>
    <col min="4109" max="4109" width="22.140625" style="1" bestFit="1" customWidth="1"/>
    <col min="4110" max="4110" width="9.140625" style="1" customWidth="1"/>
    <col min="4111" max="4111" width="10.7109375" style="1" customWidth="1"/>
    <col min="4112" max="4335" width="9.140625" style="1" customWidth="1"/>
    <col min="4336" max="4336" width="3" style="1" bestFit="1" customWidth="1"/>
    <col min="4337" max="4337" width="10.140625" style="1" bestFit="1" customWidth="1"/>
    <col min="4338" max="4338" width="36.5703125" style="1" bestFit="1" customWidth="1"/>
    <col min="4339" max="4339" width="18.5703125" style="1" customWidth="1"/>
    <col min="4340" max="4340" width="17.140625" style="1" customWidth="1"/>
    <col min="4341" max="4344" width="4" style="1"/>
    <col min="4345" max="4345" width="4" style="1" bestFit="1" customWidth="1"/>
    <col min="4346" max="4346" width="32.42578125" style="1" customWidth="1"/>
    <col min="4347" max="4347" width="16.7109375" style="1" customWidth="1"/>
    <col min="4348" max="4348" width="16.85546875" style="1" customWidth="1"/>
    <col min="4349" max="4349" width="20.140625" style="1" customWidth="1"/>
    <col min="4350" max="4350" width="18.7109375" style="1" customWidth="1"/>
    <col min="4351" max="4352" width="9.140625" style="1" customWidth="1"/>
    <col min="4353" max="4353" width="12.5703125" style="1" bestFit="1" customWidth="1"/>
    <col min="4354" max="4358" width="9.140625" style="1" customWidth="1"/>
    <col min="4359" max="4359" width="30.7109375" style="1" bestFit="1" customWidth="1"/>
    <col min="4360" max="4360" width="15.28515625" style="1" customWidth="1"/>
    <col min="4361" max="4361" width="20.5703125" style="1" bestFit="1" customWidth="1"/>
    <col min="4362" max="4362" width="11.7109375" style="1" customWidth="1"/>
    <col min="4363" max="4363" width="15.85546875" style="1" bestFit="1" customWidth="1"/>
    <col min="4364" max="4364" width="26.42578125" style="1" bestFit="1" customWidth="1"/>
    <col min="4365" max="4365" width="22.140625" style="1" bestFit="1" customWidth="1"/>
    <col min="4366" max="4366" width="9.140625" style="1" customWidth="1"/>
    <col min="4367" max="4367" width="10.7109375" style="1" customWidth="1"/>
    <col min="4368" max="4591" width="9.140625" style="1" customWidth="1"/>
    <col min="4592" max="4592" width="3" style="1" bestFit="1" customWidth="1"/>
    <col min="4593" max="4593" width="10.140625" style="1" bestFit="1" customWidth="1"/>
    <col min="4594" max="4594" width="36.5703125" style="1" bestFit="1" customWidth="1"/>
    <col min="4595" max="4595" width="18.5703125" style="1" customWidth="1"/>
    <col min="4596" max="4596" width="17.140625" style="1" customWidth="1"/>
    <col min="4597" max="4600" width="4" style="1"/>
    <col min="4601" max="4601" width="4" style="1" bestFit="1" customWidth="1"/>
    <col min="4602" max="4602" width="32.42578125" style="1" customWidth="1"/>
    <col min="4603" max="4603" width="16.7109375" style="1" customWidth="1"/>
    <col min="4604" max="4604" width="16.85546875" style="1" customWidth="1"/>
    <col min="4605" max="4605" width="20.140625" style="1" customWidth="1"/>
    <col min="4606" max="4606" width="18.7109375" style="1" customWidth="1"/>
    <col min="4607" max="4608" width="9.140625" style="1" customWidth="1"/>
    <col min="4609" max="4609" width="12.5703125" style="1" bestFit="1" customWidth="1"/>
    <col min="4610" max="4614" width="9.140625" style="1" customWidth="1"/>
    <col min="4615" max="4615" width="30.7109375" style="1" bestFit="1" customWidth="1"/>
    <col min="4616" max="4616" width="15.28515625" style="1" customWidth="1"/>
    <col min="4617" max="4617" width="20.5703125" style="1" bestFit="1" customWidth="1"/>
    <col min="4618" max="4618" width="11.7109375" style="1" customWidth="1"/>
    <col min="4619" max="4619" width="15.85546875" style="1" bestFit="1" customWidth="1"/>
    <col min="4620" max="4620" width="26.42578125" style="1" bestFit="1" customWidth="1"/>
    <col min="4621" max="4621" width="22.140625" style="1" bestFit="1" customWidth="1"/>
    <col min="4622" max="4622" width="9.140625" style="1" customWidth="1"/>
    <col min="4623" max="4623" width="10.7109375" style="1" customWidth="1"/>
    <col min="4624" max="4847" width="9.140625" style="1" customWidth="1"/>
    <col min="4848" max="4848" width="3" style="1" bestFit="1" customWidth="1"/>
    <col min="4849" max="4849" width="10.140625" style="1" bestFit="1" customWidth="1"/>
    <col min="4850" max="4850" width="36.5703125" style="1" bestFit="1" customWidth="1"/>
    <col min="4851" max="4851" width="18.5703125" style="1" customWidth="1"/>
    <col min="4852" max="4852" width="17.140625" style="1" customWidth="1"/>
    <col min="4853" max="4856" width="4" style="1"/>
    <col min="4857" max="4857" width="4" style="1" bestFit="1" customWidth="1"/>
    <col min="4858" max="4858" width="32.42578125" style="1" customWidth="1"/>
    <col min="4859" max="4859" width="16.7109375" style="1" customWidth="1"/>
    <col min="4860" max="4860" width="16.85546875" style="1" customWidth="1"/>
    <col min="4861" max="4861" width="20.140625" style="1" customWidth="1"/>
    <col min="4862" max="4862" width="18.7109375" style="1" customWidth="1"/>
    <col min="4863" max="4864" width="9.140625" style="1" customWidth="1"/>
    <col min="4865" max="4865" width="12.5703125" style="1" bestFit="1" customWidth="1"/>
    <col min="4866" max="4870" width="9.140625" style="1" customWidth="1"/>
    <col min="4871" max="4871" width="30.7109375" style="1" bestFit="1" customWidth="1"/>
    <col min="4872" max="4872" width="15.28515625" style="1" customWidth="1"/>
    <col min="4873" max="4873" width="20.5703125" style="1" bestFit="1" customWidth="1"/>
    <col min="4874" max="4874" width="11.7109375" style="1" customWidth="1"/>
    <col min="4875" max="4875" width="15.85546875" style="1" bestFit="1" customWidth="1"/>
    <col min="4876" max="4876" width="26.42578125" style="1" bestFit="1" customWidth="1"/>
    <col min="4877" max="4877" width="22.140625" style="1" bestFit="1" customWidth="1"/>
    <col min="4878" max="4878" width="9.140625" style="1" customWidth="1"/>
    <col min="4879" max="4879" width="10.7109375" style="1" customWidth="1"/>
    <col min="4880" max="5103" width="9.140625" style="1" customWidth="1"/>
    <col min="5104" max="5104" width="3" style="1" bestFit="1" customWidth="1"/>
    <col min="5105" max="5105" width="10.140625" style="1" bestFit="1" customWidth="1"/>
    <col min="5106" max="5106" width="36.5703125" style="1" bestFit="1" customWidth="1"/>
    <col min="5107" max="5107" width="18.5703125" style="1" customWidth="1"/>
    <col min="5108" max="5108" width="17.140625" style="1" customWidth="1"/>
    <col min="5109" max="5112" width="4" style="1"/>
    <col min="5113" max="5113" width="4" style="1" bestFit="1" customWidth="1"/>
    <col min="5114" max="5114" width="32.42578125" style="1" customWidth="1"/>
    <col min="5115" max="5115" width="16.7109375" style="1" customWidth="1"/>
    <col min="5116" max="5116" width="16.85546875" style="1" customWidth="1"/>
    <col min="5117" max="5117" width="20.140625" style="1" customWidth="1"/>
    <col min="5118" max="5118" width="18.7109375" style="1" customWidth="1"/>
    <col min="5119" max="5120" width="9.140625" style="1" customWidth="1"/>
    <col min="5121" max="5121" width="12.5703125" style="1" bestFit="1" customWidth="1"/>
    <col min="5122" max="5126" width="9.140625" style="1" customWidth="1"/>
    <col min="5127" max="5127" width="30.7109375" style="1" bestFit="1" customWidth="1"/>
    <col min="5128" max="5128" width="15.28515625" style="1" customWidth="1"/>
    <col min="5129" max="5129" width="20.5703125" style="1" bestFit="1" customWidth="1"/>
    <col min="5130" max="5130" width="11.7109375" style="1" customWidth="1"/>
    <col min="5131" max="5131" width="15.85546875" style="1" bestFit="1" customWidth="1"/>
    <col min="5132" max="5132" width="26.42578125" style="1" bestFit="1" customWidth="1"/>
    <col min="5133" max="5133" width="22.140625" style="1" bestFit="1" customWidth="1"/>
    <col min="5134" max="5134" width="9.140625" style="1" customWidth="1"/>
    <col min="5135" max="5135" width="10.7109375" style="1" customWidth="1"/>
    <col min="5136" max="5359" width="9.140625" style="1" customWidth="1"/>
    <col min="5360" max="5360" width="3" style="1" bestFit="1" customWidth="1"/>
    <col min="5361" max="5361" width="10.140625" style="1" bestFit="1" customWidth="1"/>
    <col min="5362" max="5362" width="36.5703125" style="1" bestFit="1" customWidth="1"/>
    <col min="5363" max="5363" width="18.5703125" style="1" customWidth="1"/>
    <col min="5364" max="5364" width="17.140625" style="1" customWidth="1"/>
    <col min="5365" max="5368" width="4" style="1"/>
    <col min="5369" max="5369" width="4" style="1" bestFit="1" customWidth="1"/>
    <col min="5370" max="5370" width="32.42578125" style="1" customWidth="1"/>
    <col min="5371" max="5371" width="16.7109375" style="1" customWidth="1"/>
    <col min="5372" max="5372" width="16.85546875" style="1" customWidth="1"/>
    <col min="5373" max="5373" width="20.140625" style="1" customWidth="1"/>
    <col min="5374" max="5374" width="18.7109375" style="1" customWidth="1"/>
    <col min="5375" max="5376" width="9.140625" style="1" customWidth="1"/>
    <col min="5377" max="5377" width="12.5703125" style="1" bestFit="1" customWidth="1"/>
    <col min="5378" max="5382" width="9.140625" style="1" customWidth="1"/>
    <col min="5383" max="5383" width="30.7109375" style="1" bestFit="1" customWidth="1"/>
    <col min="5384" max="5384" width="15.28515625" style="1" customWidth="1"/>
    <col min="5385" max="5385" width="20.5703125" style="1" bestFit="1" customWidth="1"/>
    <col min="5386" max="5386" width="11.7109375" style="1" customWidth="1"/>
    <col min="5387" max="5387" width="15.85546875" style="1" bestFit="1" customWidth="1"/>
    <col min="5388" max="5388" width="26.42578125" style="1" bestFit="1" customWidth="1"/>
    <col min="5389" max="5389" width="22.140625" style="1" bestFit="1" customWidth="1"/>
    <col min="5390" max="5390" width="9.140625" style="1" customWidth="1"/>
    <col min="5391" max="5391" width="10.7109375" style="1" customWidth="1"/>
    <col min="5392" max="5615" width="9.140625" style="1" customWidth="1"/>
    <col min="5616" max="5616" width="3" style="1" bestFit="1" customWidth="1"/>
    <col min="5617" max="5617" width="10.140625" style="1" bestFit="1" customWidth="1"/>
    <col min="5618" max="5618" width="36.5703125" style="1" bestFit="1" customWidth="1"/>
    <col min="5619" max="5619" width="18.5703125" style="1" customWidth="1"/>
    <col min="5620" max="5620" width="17.140625" style="1" customWidth="1"/>
    <col min="5621" max="5624" width="4" style="1"/>
    <col min="5625" max="5625" width="4" style="1" bestFit="1" customWidth="1"/>
    <col min="5626" max="5626" width="32.42578125" style="1" customWidth="1"/>
    <col min="5627" max="5627" width="16.7109375" style="1" customWidth="1"/>
    <col min="5628" max="5628" width="16.85546875" style="1" customWidth="1"/>
    <col min="5629" max="5629" width="20.140625" style="1" customWidth="1"/>
    <col min="5630" max="5630" width="18.7109375" style="1" customWidth="1"/>
    <col min="5631" max="5632" width="9.140625" style="1" customWidth="1"/>
    <col min="5633" max="5633" width="12.5703125" style="1" bestFit="1" customWidth="1"/>
    <col min="5634" max="5638" width="9.140625" style="1" customWidth="1"/>
    <col min="5639" max="5639" width="30.7109375" style="1" bestFit="1" customWidth="1"/>
    <col min="5640" max="5640" width="15.28515625" style="1" customWidth="1"/>
    <col min="5641" max="5641" width="20.5703125" style="1" bestFit="1" customWidth="1"/>
    <col min="5642" max="5642" width="11.7109375" style="1" customWidth="1"/>
    <col min="5643" max="5643" width="15.85546875" style="1" bestFit="1" customWidth="1"/>
    <col min="5644" max="5644" width="26.42578125" style="1" bestFit="1" customWidth="1"/>
    <col min="5645" max="5645" width="22.140625" style="1" bestFit="1" customWidth="1"/>
    <col min="5646" max="5646" width="9.140625" style="1" customWidth="1"/>
    <col min="5647" max="5647" width="10.7109375" style="1" customWidth="1"/>
    <col min="5648" max="5871" width="9.140625" style="1" customWidth="1"/>
    <col min="5872" max="5872" width="3" style="1" bestFit="1" customWidth="1"/>
    <col min="5873" max="5873" width="10.140625" style="1" bestFit="1" customWidth="1"/>
    <col min="5874" max="5874" width="36.5703125" style="1" bestFit="1" customWidth="1"/>
    <col min="5875" max="5875" width="18.5703125" style="1" customWidth="1"/>
    <col min="5876" max="5876" width="17.140625" style="1" customWidth="1"/>
    <col min="5877" max="5880" width="4" style="1"/>
    <col min="5881" max="5881" width="4" style="1" bestFit="1" customWidth="1"/>
    <col min="5882" max="5882" width="32.42578125" style="1" customWidth="1"/>
    <col min="5883" max="5883" width="16.7109375" style="1" customWidth="1"/>
    <col min="5884" max="5884" width="16.85546875" style="1" customWidth="1"/>
    <col min="5885" max="5885" width="20.140625" style="1" customWidth="1"/>
    <col min="5886" max="5886" width="18.7109375" style="1" customWidth="1"/>
    <col min="5887" max="5888" width="9.140625" style="1" customWidth="1"/>
    <col min="5889" max="5889" width="12.5703125" style="1" bestFit="1" customWidth="1"/>
    <col min="5890" max="5894" width="9.140625" style="1" customWidth="1"/>
    <col min="5895" max="5895" width="30.7109375" style="1" bestFit="1" customWidth="1"/>
    <col min="5896" max="5896" width="15.28515625" style="1" customWidth="1"/>
    <col min="5897" max="5897" width="20.5703125" style="1" bestFit="1" customWidth="1"/>
    <col min="5898" max="5898" width="11.7109375" style="1" customWidth="1"/>
    <col min="5899" max="5899" width="15.85546875" style="1" bestFit="1" customWidth="1"/>
    <col min="5900" max="5900" width="26.42578125" style="1" bestFit="1" customWidth="1"/>
    <col min="5901" max="5901" width="22.140625" style="1" bestFit="1" customWidth="1"/>
    <col min="5902" max="5902" width="9.140625" style="1" customWidth="1"/>
    <col min="5903" max="5903" width="10.7109375" style="1" customWidth="1"/>
    <col min="5904" max="6127" width="9.140625" style="1" customWidth="1"/>
    <col min="6128" max="6128" width="3" style="1" bestFit="1" customWidth="1"/>
    <col min="6129" max="6129" width="10.140625" style="1" bestFit="1" customWidth="1"/>
    <col min="6130" max="6130" width="36.5703125" style="1" bestFit="1" customWidth="1"/>
    <col min="6131" max="6131" width="18.5703125" style="1" customWidth="1"/>
    <col min="6132" max="6132" width="17.140625" style="1" customWidth="1"/>
    <col min="6133" max="6136" width="4" style="1"/>
    <col min="6137" max="6137" width="4" style="1" bestFit="1" customWidth="1"/>
    <col min="6138" max="6138" width="32.42578125" style="1" customWidth="1"/>
    <col min="6139" max="6139" width="16.7109375" style="1" customWidth="1"/>
    <col min="6140" max="6140" width="16.85546875" style="1" customWidth="1"/>
    <col min="6141" max="6141" width="20.140625" style="1" customWidth="1"/>
    <col min="6142" max="6142" width="18.7109375" style="1" customWidth="1"/>
    <col min="6143" max="6144" width="9.140625" style="1" customWidth="1"/>
    <col min="6145" max="6145" width="12.5703125" style="1" bestFit="1" customWidth="1"/>
    <col min="6146" max="6150" width="9.140625" style="1" customWidth="1"/>
    <col min="6151" max="6151" width="30.7109375" style="1" bestFit="1" customWidth="1"/>
    <col min="6152" max="6152" width="15.28515625" style="1" customWidth="1"/>
    <col min="6153" max="6153" width="20.5703125" style="1" bestFit="1" customWidth="1"/>
    <col min="6154" max="6154" width="11.7109375" style="1" customWidth="1"/>
    <col min="6155" max="6155" width="15.85546875" style="1" bestFit="1" customWidth="1"/>
    <col min="6156" max="6156" width="26.42578125" style="1" bestFit="1" customWidth="1"/>
    <col min="6157" max="6157" width="22.140625" style="1" bestFit="1" customWidth="1"/>
    <col min="6158" max="6158" width="9.140625" style="1" customWidth="1"/>
    <col min="6159" max="6159" width="10.7109375" style="1" customWidth="1"/>
    <col min="6160" max="6383" width="9.140625" style="1" customWidth="1"/>
    <col min="6384" max="6384" width="3" style="1" bestFit="1" customWidth="1"/>
    <col min="6385" max="6385" width="10.140625" style="1" bestFit="1" customWidth="1"/>
    <col min="6386" max="6386" width="36.5703125" style="1" bestFit="1" customWidth="1"/>
    <col min="6387" max="6387" width="18.5703125" style="1" customWidth="1"/>
    <col min="6388" max="6388" width="17.140625" style="1" customWidth="1"/>
    <col min="6389" max="6392" width="4" style="1"/>
    <col min="6393" max="6393" width="4" style="1" bestFit="1" customWidth="1"/>
    <col min="6394" max="6394" width="32.42578125" style="1" customWidth="1"/>
    <col min="6395" max="6395" width="16.7109375" style="1" customWidth="1"/>
    <col min="6396" max="6396" width="16.85546875" style="1" customWidth="1"/>
    <col min="6397" max="6397" width="20.140625" style="1" customWidth="1"/>
    <col min="6398" max="6398" width="18.7109375" style="1" customWidth="1"/>
    <col min="6399" max="6400" width="9.140625" style="1" customWidth="1"/>
    <col min="6401" max="6401" width="12.5703125" style="1" bestFit="1" customWidth="1"/>
    <col min="6402" max="6406" width="9.140625" style="1" customWidth="1"/>
    <col min="6407" max="6407" width="30.7109375" style="1" bestFit="1" customWidth="1"/>
    <col min="6408" max="6408" width="15.28515625" style="1" customWidth="1"/>
    <col min="6409" max="6409" width="20.5703125" style="1" bestFit="1" customWidth="1"/>
    <col min="6410" max="6410" width="11.7109375" style="1" customWidth="1"/>
    <col min="6411" max="6411" width="15.85546875" style="1" bestFit="1" customWidth="1"/>
    <col min="6412" max="6412" width="26.42578125" style="1" bestFit="1" customWidth="1"/>
    <col min="6413" max="6413" width="22.140625" style="1" bestFit="1" customWidth="1"/>
    <col min="6414" max="6414" width="9.140625" style="1" customWidth="1"/>
    <col min="6415" max="6415" width="10.7109375" style="1" customWidth="1"/>
    <col min="6416" max="6639" width="9.140625" style="1" customWidth="1"/>
    <col min="6640" max="6640" width="3" style="1" bestFit="1" customWidth="1"/>
    <col min="6641" max="6641" width="10.140625" style="1" bestFit="1" customWidth="1"/>
    <col min="6642" max="6642" width="36.5703125" style="1" bestFit="1" customWidth="1"/>
    <col min="6643" max="6643" width="18.5703125" style="1" customWidth="1"/>
    <col min="6644" max="6644" width="17.140625" style="1" customWidth="1"/>
    <col min="6645" max="6648" width="4" style="1"/>
    <col min="6649" max="6649" width="4" style="1" bestFit="1" customWidth="1"/>
    <col min="6650" max="6650" width="32.42578125" style="1" customWidth="1"/>
    <col min="6651" max="6651" width="16.7109375" style="1" customWidth="1"/>
    <col min="6652" max="6652" width="16.85546875" style="1" customWidth="1"/>
    <col min="6653" max="6653" width="20.140625" style="1" customWidth="1"/>
    <col min="6654" max="6654" width="18.7109375" style="1" customWidth="1"/>
    <col min="6655" max="6656" width="9.140625" style="1" customWidth="1"/>
    <col min="6657" max="6657" width="12.5703125" style="1" bestFit="1" customWidth="1"/>
    <col min="6658" max="6662" width="9.140625" style="1" customWidth="1"/>
    <col min="6663" max="6663" width="30.7109375" style="1" bestFit="1" customWidth="1"/>
    <col min="6664" max="6664" width="15.28515625" style="1" customWidth="1"/>
    <col min="6665" max="6665" width="20.5703125" style="1" bestFit="1" customWidth="1"/>
    <col min="6666" max="6666" width="11.7109375" style="1" customWidth="1"/>
    <col min="6667" max="6667" width="15.85546875" style="1" bestFit="1" customWidth="1"/>
    <col min="6668" max="6668" width="26.42578125" style="1" bestFit="1" customWidth="1"/>
    <col min="6669" max="6669" width="22.140625" style="1" bestFit="1" customWidth="1"/>
    <col min="6670" max="6670" width="9.140625" style="1" customWidth="1"/>
    <col min="6671" max="6671" width="10.7109375" style="1" customWidth="1"/>
    <col min="6672" max="6895" width="9.140625" style="1" customWidth="1"/>
    <col min="6896" max="6896" width="3" style="1" bestFit="1" customWidth="1"/>
    <col min="6897" max="6897" width="10.140625" style="1" bestFit="1" customWidth="1"/>
    <col min="6898" max="6898" width="36.5703125" style="1" bestFit="1" customWidth="1"/>
    <col min="6899" max="6899" width="18.5703125" style="1" customWidth="1"/>
    <col min="6900" max="6900" width="17.140625" style="1" customWidth="1"/>
    <col min="6901" max="6904" width="4" style="1"/>
    <col min="6905" max="6905" width="4" style="1" bestFit="1" customWidth="1"/>
    <col min="6906" max="6906" width="32.42578125" style="1" customWidth="1"/>
    <col min="6907" max="6907" width="16.7109375" style="1" customWidth="1"/>
    <col min="6908" max="6908" width="16.85546875" style="1" customWidth="1"/>
    <col min="6909" max="6909" width="20.140625" style="1" customWidth="1"/>
    <col min="6910" max="6910" width="18.7109375" style="1" customWidth="1"/>
    <col min="6911" max="6912" width="9.140625" style="1" customWidth="1"/>
    <col min="6913" max="6913" width="12.5703125" style="1" bestFit="1" customWidth="1"/>
    <col min="6914" max="6918" width="9.140625" style="1" customWidth="1"/>
    <col min="6919" max="6919" width="30.7109375" style="1" bestFit="1" customWidth="1"/>
    <col min="6920" max="6920" width="15.28515625" style="1" customWidth="1"/>
    <col min="6921" max="6921" width="20.5703125" style="1" bestFit="1" customWidth="1"/>
    <col min="6922" max="6922" width="11.7109375" style="1" customWidth="1"/>
    <col min="6923" max="6923" width="15.85546875" style="1" bestFit="1" customWidth="1"/>
    <col min="6924" max="6924" width="26.42578125" style="1" bestFit="1" customWidth="1"/>
    <col min="6925" max="6925" width="22.140625" style="1" bestFit="1" customWidth="1"/>
    <col min="6926" max="6926" width="9.140625" style="1" customWidth="1"/>
    <col min="6927" max="6927" width="10.7109375" style="1" customWidth="1"/>
    <col min="6928" max="7151" width="9.140625" style="1" customWidth="1"/>
    <col min="7152" max="7152" width="3" style="1" bestFit="1" customWidth="1"/>
    <col min="7153" max="7153" width="10.140625" style="1" bestFit="1" customWidth="1"/>
    <col min="7154" max="7154" width="36.5703125" style="1" bestFit="1" customWidth="1"/>
    <col min="7155" max="7155" width="18.5703125" style="1" customWidth="1"/>
    <col min="7156" max="7156" width="17.140625" style="1" customWidth="1"/>
    <col min="7157" max="7160" width="4" style="1"/>
    <col min="7161" max="7161" width="4" style="1" bestFit="1" customWidth="1"/>
    <col min="7162" max="7162" width="32.42578125" style="1" customWidth="1"/>
    <col min="7163" max="7163" width="16.7109375" style="1" customWidth="1"/>
    <col min="7164" max="7164" width="16.85546875" style="1" customWidth="1"/>
    <col min="7165" max="7165" width="20.140625" style="1" customWidth="1"/>
    <col min="7166" max="7166" width="18.7109375" style="1" customWidth="1"/>
    <col min="7167" max="7168" width="9.140625" style="1" customWidth="1"/>
    <col min="7169" max="7169" width="12.5703125" style="1" bestFit="1" customWidth="1"/>
    <col min="7170" max="7174" width="9.140625" style="1" customWidth="1"/>
    <col min="7175" max="7175" width="30.7109375" style="1" bestFit="1" customWidth="1"/>
    <col min="7176" max="7176" width="15.28515625" style="1" customWidth="1"/>
    <col min="7177" max="7177" width="20.5703125" style="1" bestFit="1" customWidth="1"/>
    <col min="7178" max="7178" width="11.7109375" style="1" customWidth="1"/>
    <col min="7179" max="7179" width="15.85546875" style="1" bestFit="1" customWidth="1"/>
    <col min="7180" max="7180" width="26.42578125" style="1" bestFit="1" customWidth="1"/>
    <col min="7181" max="7181" width="22.140625" style="1" bestFit="1" customWidth="1"/>
    <col min="7182" max="7182" width="9.140625" style="1" customWidth="1"/>
    <col min="7183" max="7183" width="10.7109375" style="1" customWidth="1"/>
    <col min="7184" max="7407" width="9.140625" style="1" customWidth="1"/>
    <col min="7408" max="7408" width="3" style="1" bestFit="1" customWidth="1"/>
    <col min="7409" max="7409" width="10.140625" style="1" bestFit="1" customWidth="1"/>
    <col min="7410" max="7410" width="36.5703125" style="1" bestFit="1" customWidth="1"/>
    <col min="7411" max="7411" width="18.5703125" style="1" customWidth="1"/>
    <col min="7412" max="7412" width="17.140625" style="1" customWidth="1"/>
    <col min="7413" max="7416" width="4" style="1"/>
    <col min="7417" max="7417" width="4" style="1" bestFit="1" customWidth="1"/>
    <col min="7418" max="7418" width="32.42578125" style="1" customWidth="1"/>
    <col min="7419" max="7419" width="16.7109375" style="1" customWidth="1"/>
    <col min="7420" max="7420" width="16.85546875" style="1" customWidth="1"/>
    <col min="7421" max="7421" width="20.140625" style="1" customWidth="1"/>
    <col min="7422" max="7422" width="18.7109375" style="1" customWidth="1"/>
    <col min="7423" max="7424" width="9.140625" style="1" customWidth="1"/>
    <col min="7425" max="7425" width="12.5703125" style="1" bestFit="1" customWidth="1"/>
    <col min="7426" max="7430" width="9.140625" style="1" customWidth="1"/>
    <col min="7431" max="7431" width="30.7109375" style="1" bestFit="1" customWidth="1"/>
    <col min="7432" max="7432" width="15.28515625" style="1" customWidth="1"/>
    <col min="7433" max="7433" width="20.5703125" style="1" bestFit="1" customWidth="1"/>
    <col min="7434" max="7434" width="11.7109375" style="1" customWidth="1"/>
    <col min="7435" max="7435" width="15.85546875" style="1" bestFit="1" customWidth="1"/>
    <col min="7436" max="7436" width="26.42578125" style="1" bestFit="1" customWidth="1"/>
    <col min="7437" max="7437" width="22.140625" style="1" bestFit="1" customWidth="1"/>
    <col min="7438" max="7438" width="9.140625" style="1" customWidth="1"/>
    <col min="7439" max="7439" width="10.7109375" style="1" customWidth="1"/>
    <col min="7440" max="7663" width="9.140625" style="1" customWidth="1"/>
    <col min="7664" max="7664" width="3" style="1" bestFit="1" customWidth="1"/>
    <col min="7665" max="7665" width="10.140625" style="1" bestFit="1" customWidth="1"/>
    <col min="7666" max="7666" width="36.5703125" style="1" bestFit="1" customWidth="1"/>
    <col min="7667" max="7667" width="18.5703125" style="1" customWidth="1"/>
    <col min="7668" max="7668" width="17.140625" style="1" customWidth="1"/>
    <col min="7669" max="7672" width="4" style="1"/>
    <col min="7673" max="7673" width="4" style="1" bestFit="1" customWidth="1"/>
    <col min="7674" max="7674" width="32.42578125" style="1" customWidth="1"/>
    <col min="7675" max="7675" width="16.7109375" style="1" customWidth="1"/>
    <col min="7676" max="7676" width="16.85546875" style="1" customWidth="1"/>
    <col min="7677" max="7677" width="20.140625" style="1" customWidth="1"/>
    <col min="7678" max="7678" width="18.7109375" style="1" customWidth="1"/>
    <col min="7679" max="7680" width="9.140625" style="1" customWidth="1"/>
    <col min="7681" max="7681" width="12.5703125" style="1" bestFit="1" customWidth="1"/>
    <col min="7682" max="7686" width="9.140625" style="1" customWidth="1"/>
    <col min="7687" max="7687" width="30.7109375" style="1" bestFit="1" customWidth="1"/>
    <col min="7688" max="7688" width="15.28515625" style="1" customWidth="1"/>
    <col min="7689" max="7689" width="20.5703125" style="1" bestFit="1" customWidth="1"/>
    <col min="7690" max="7690" width="11.7109375" style="1" customWidth="1"/>
    <col min="7691" max="7691" width="15.85546875" style="1" bestFit="1" customWidth="1"/>
    <col min="7692" max="7692" width="26.42578125" style="1" bestFit="1" customWidth="1"/>
    <col min="7693" max="7693" width="22.140625" style="1" bestFit="1" customWidth="1"/>
    <col min="7694" max="7694" width="9.140625" style="1" customWidth="1"/>
    <col min="7695" max="7695" width="10.7109375" style="1" customWidth="1"/>
    <col min="7696" max="7919" width="9.140625" style="1" customWidth="1"/>
    <col min="7920" max="7920" width="3" style="1" bestFit="1" customWidth="1"/>
    <col min="7921" max="7921" width="10.140625" style="1" bestFit="1" customWidth="1"/>
    <col min="7922" max="7922" width="36.5703125" style="1" bestFit="1" customWidth="1"/>
    <col min="7923" max="7923" width="18.5703125" style="1" customWidth="1"/>
    <col min="7924" max="7924" width="17.140625" style="1" customWidth="1"/>
    <col min="7925" max="7928" width="4" style="1"/>
    <col min="7929" max="7929" width="4" style="1" bestFit="1" customWidth="1"/>
    <col min="7930" max="7930" width="32.42578125" style="1" customWidth="1"/>
    <col min="7931" max="7931" width="16.7109375" style="1" customWidth="1"/>
    <col min="7932" max="7932" width="16.85546875" style="1" customWidth="1"/>
    <col min="7933" max="7933" width="20.140625" style="1" customWidth="1"/>
    <col min="7934" max="7934" width="18.7109375" style="1" customWidth="1"/>
    <col min="7935" max="7936" width="9.140625" style="1" customWidth="1"/>
    <col min="7937" max="7937" width="12.5703125" style="1" bestFit="1" customWidth="1"/>
    <col min="7938" max="7942" width="9.140625" style="1" customWidth="1"/>
    <col min="7943" max="7943" width="30.7109375" style="1" bestFit="1" customWidth="1"/>
    <col min="7944" max="7944" width="15.28515625" style="1" customWidth="1"/>
    <col min="7945" max="7945" width="20.5703125" style="1" bestFit="1" customWidth="1"/>
    <col min="7946" max="7946" width="11.7109375" style="1" customWidth="1"/>
    <col min="7947" max="7947" width="15.85546875" style="1" bestFit="1" customWidth="1"/>
    <col min="7948" max="7948" width="26.42578125" style="1" bestFit="1" customWidth="1"/>
    <col min="7949" max="7949" width="22.140625" style="1" bestFit="1" customWidth="1"/>
    <col min="7950" max="7950" width="9.140625" style="1" customWidth="1"/>
    <col min="7951" max="7951" width="10.7109375" style="1" customWidth="1"/>
    <col min="7952" max="8175" width="9.140625" style="1" customWidth="1"/>
    <col min="8176" max="8176" width="3" style="1" bestFit="1" customWidth="1"/>
    <col min="8177" max="8177" width="10.140625" style="1" bestFit="1" customWidth="1"/>
    <col min="8178" max="8178" width="36.5703125" style="1" bestFit="1" customWidth="1"/>
    <col min="8179" max="8179" width="18.5703125" style="1" customWidth="1"/>
    <col min="8180" max="8180" width="17.140625" style="1" customWidth="1"/>
    <col min="8181" max="8184" width="4" style="1"/>
    <col min="8185" max="8185" width="4" style="1" bestFit="1" customWidth="1"/>
    <col min="8186" max="8186" width="32.42578125" style="1" customWidth="1"/>
    <col min="8187" max="8187" width="16.7109375" style="1" customWidth="1"/>
    <col min="8188" max="8188" width="16.85546875" style="1" customWidth="1"/>
    <col min="8189" max="8189" width="20.140625" style="1" customWidth="1"/>
    <col min="8190" max="8190" width="18.7109375" style="1" customWidth="1"/>
    <col min="8191" max="8192" width="9.140625" style="1" customWidth="1"/>
    <col min="8193" max="8193" width="12.5703125" style="1" bestFit="1" customWidth="1"/>
    <col min="8194" max="8198" width="9.140625" style="1" customWidth="1"/>
    <col min="8199" max="8199" width="30.7109375" style="1" bestFit="1" customWidth="1"/>
    <col min="8200" max="8200" width="15.28515625" style="1" customWidth="1"/>
    <col min="8201" max="8201" width="20.5703125" style="1" bestFit="1" customWidth="1"/>
    <col min="8202" max="8202" width="11.7109375" style="1" customWidth="1"/>
    <col min="8203" max="8203" width="15.85546875" style="1" bestFit="1" customWidth="1"/>
    <col min="8204" max="8204" width="26.42578125" style="1" bestFit="1" customWidth="1"/>
    <col min="8205" max="8205" width="22.140625" style="1" bestFit="1" customWidth="1"/>
    <col min="8206" max="8206" width="9.140625" style="1" customWidth="1"/>
    <col min="8207" max="8207" width="10.7109375" style="1" customWidth="1"/>
    <col min="8208" max="8431" width="9.140625" style="1" customWidth="1"/>
    <col min="8432" max="8432" width="3" style="1" bestFit="1" customWidth="1"/>
    <col min="8433" max="8433" width="10.140625" style="1" bestFit="1" customWidth="1"/>
    <col min="8434" max="8434" width="36.5703125" style="1" bestFit="1" customWidth="1"/>
    <col min="8435" max="8435" width="18.5703125" style="1" customWidth="1"/>
    <col min="8436" max="8436" width="17.140625" style="1" customWidth="1"/>
    <col min="8437" max="8440" width="4" style="1"/>
    <col min="8441" max="8441" width="4" style="1" bestFit="1" customWidth="1"/>
    <col min="8442" max="8442" width="32.42578125" style="1" customWidth="1"/>
    <col min="8443" max="8443" width="16.7109375" style="1" customWidth="1"/>
    <col min="8444" max="8444" width="16.85546875" style="1" customWidth="1"/>
    <col min="8445" max="8445" width="20.140625" style="1" customWidth="1"/>
    <col min="8446" max="8446" width="18.7109375" style="1" customWidth="1"/>
    <col min="8447" max="8448" width="9.140625" style="1" customWidth="1"/>
    <col min="8449" max="8449" width="12.5703125" style="1" bestFit="1" customWidth="1"/>
    <col min="8450" max="8454" width="9.140625" style="1" customWidth="1"/>
    <col min="8455" max="8455" width="30.7109375" style="1" bestFit="1" customWidth="1"/>
    <col min="8456" max="8456" width="15.28515625" style="1" customWidth="1"/>
    <col min="8457" max="8457" width="20.5703125" style="1" bestFit="1" customWidth="1"/>
    <col min="8458" max="8458" width="11.7109375" style="1" customWidth="1"/>
    <col min="8459" max="8459" width="15.85546875" style="1" bestFit="1" customWidth="1"/>
    <col min="8460" max="8460" width="26.42578125" style="1" bestFit="1" customWidth="1"/>
    <col min="8461" max="8461" width="22.140625" style="1" bestFit="1" customWidth="1"/>
    <col min="8462" max="8462" width="9.140625" style="1" customWidth="1"/>
    <col min="8463" max="8463" width="10.7109375" style="1" customWidth="1"/>
    <col min="8464" max="8687" width="9.140625" style="1" customWidth="1"/>
    <col min="8688" max="8688" width="3" style="1" bestFit="1" customWidth="1"/>
    <col min="8689" max="8689" width="10.140625" style="1" bestFit="1" customWidth="1"/>
    <col min="8690" max="8690" width="36.5703125" style="1" bestFit="1" customWidth="1"/>
    <col min="8691" max="8691" width="18.5703125" style="1" customWidth="1"/>
    <col min="8692" max="8692" width="17.140625" style="1" customWidth="1"/>
    <col min="8693" max="8696" width="4" style="1"/>
    <col min="8697" max="8697" width="4" style="1" bestFit="1" customWidth="1"/>
    <col min="8698" max="8698" width="32.42578125" style="1" customWidth="1"/>
    <col min="8699" max="8699" width="16.7109375" style="1" customWidth="1"/>
    <col min="8700" max="8700" width="16.85546875" style="1" customWidth="1"/>
    <col min="8701" max="8701" width="20.140625" style="1" customWidth="1"/>
    <col min="8702" max="8702" width="18.7109375" style="1" customWidth="1"/>
    <col min="8703" max="8704" width="9.140625" style="1" customWidth="1"/>
    <col min="8705" max="8705" width="12.5703125" style="1" bestFit="1" customWidth="1"/>
    <col min="8706" max="8710" width="9.140625" style="1" customWidth="1"/>
    <col min="8711" max="8711" width="30.7109375" style="1" bestFit="1" customWidth="1"/>
    <col min="8712" max="8712" width="15.28515625" style="1" customWidth="1"/>
    <col min="8713" max="8713" width="20.5703125" style="1" bestFit="1" customWidth="1"/>
    <col min="8714" max="8714" width="11.7109375" style="1" customWidth="1"/>
    <col min="8715" max="8715" width="15.85546875" style="1" bestFit="1" customWidth="1"/>
    <col min="8716" max="8716" width="26.42578125" style="1" bestFit="1" customWidth="1"/>
    <col min="8717" max="8717" width="22.140625" style="1" bestFit="1" customWidth="1"/>
    <col min="8718" max="8718" width="9.140625" style="1" customWidth="1"/>
    <col min="8719" max="8719" width="10.7109375" style="1" customWidth="1"/>
    <col min="8720" max="8943" width="9.140625" style="1" customWidth="1"/>
    <col min="8944" max="8944" width="3" style="1" bestFit="1" customWidth="1"/>
    <col min="8945" max="8945" width="10.140625" style="1" bestFit="1" customWidth="1"/>
    <col min="8946" max="8946" width="36.5703125" style="1" bestFit="1" customWidth="1"/>
    <col min="8947" max="8947" width="18.5703125" style="1" customWidth="1"/>
    <col min="8948" max="8948" width="17.140625" style="1" customWidth="1"/>
    <col min="8949" max="8952" width="4" style="1"/>
    <col min="8953" max="8953" width="4" style="1" bestFit="1" customWidth="1"/>
    <col min="8954" max="8954" width="32.42578125" style="1" customWidth="1"/>
    <col min="8955" max="8955" width="16.7109375" style="1" customWidth="1"/>
    <col min="8956" max="8956" width="16.85546875" style="1" customWidth="1"/>
    <col min="8957" max="8957" width="20.140625" style="1" customWidth="1"/>
    <col min="8958" max="8958" width="18.7109375" style="1" customWidth="1"/>
    <col min="8959" max="8960" width="9.140625" style="1" customWidth="1"/>
    <col min="8961" max="8961" width="12.5703125" style="1" bestFit="1" customWidth="1"/>
    <col min="8962" max="8966" width="9.140625" style="1" customWidth="1"/>
    <col min="8967" max="8967" width="30.7109375" style="1" bestFit="1" customWidth="1"/>
    <col min="8968" max="8968" width="15.28515625" style="1" customWidth="1"/>
    <col min="8969" max="8969" width="20.5703125" style="1" bestFit="1" customWidth="1"/>
    <col min="8970" max="8970" width="11.7109375" style="1" customWidth="1"/>
    <col min="8971" max="8971" width="15.85546875" style="1" bestFit="1" customWidth="1"/>
    <col min="8972" max="8972" width="26.42578125" style="1" bestFit="1" customWidth="1"/>
    <col min="8973" max="8973" width="22.140625" style="1" bestFit="1" customWidth="1"/>
    <col min="8974" max="8974" width="9.140625" style="1" customWidth="1"/>
    <col min="8975" max="8975" width="10.7109375" style="1" customWidth="1"/>
    <col min="8976" max="9199" width="9.140625" style="1" customWidth="1"/>
    <col min="9200" max="9200" width="3" style="1" bestFit="1" customWidth="1"/>
    <col min="9201" max="9201" width="10.140625" style="1" bestFit="1" customWidth="1"/>
    <col min="9202" max="9202" width="36.5703125" style="1" bestFit="1" customWidth="1"/>
    <col min="9203" max="9203" width="18.5703125" style="1" customWidth="1"/>
    <col min="9204" max="9204" width="17.140625" style="1" customWidth="1"/>
    <col min="9205" max="9208" width="4" style="1"/>
    <col min="9209" max="9209" width="4" style="1" bestFit="1" customWidth="1"/>
    <col min="9210" max="9210" width="32.42578125" style="1" customWidth="1"/>
    <col min="9211" max="9211" width="16.7109375" style="1" customWidth="1"/>
    <col min="9212" max="9212" width="16.85546875" style="1" customWidth="1"/>
    <col min="9213" max="9213" width="20.140625" style="1" customWidth="1"/>
    <col min="9214" max="9214" width="18.7109375" style="1" customWidth="1"/>
    <col min="9215" max="9216" width="9.140625" style="1" customWidth="1"/>
    <col min="9217" max="9217" width="12.5703125" style="1" bestFit="1" customWidth="1"/>
    <col min="9218" max="9222" width="9.140625" style="1" customWidth="1"/>
    <col min="9223" max="9223" width="30.7109375" style="1" bestFit="1" customWidth="1"/>
    <col min="9224" max="9224" width="15.28515625" style="1" customWidth="1"/>
    <col min="9225" max="9225" width="20.5703125" style="1" bestFit="1" customWidth="1"/>
    <col min="9226" max="9226" width="11.7109375" style="1" customWidth="1"/>
    <col min="9227" max="9227" width="15.85546875" style="1" bestFit="1" customWidth="1"/>
    <col min="9228" max="9228" width="26.42578125" style="1" bestFit="1" customWidth="1"/>
    <col min="9229" max="9229" width="22.140625" style="1" bestFit="1" customWidth="1"/>
    <col min="9230" max="9230" width="9.140625" style="1" customWidth="1"/>
    <col min="9231" max="9231" width="10.7109375" style="1" customWidth="1"/>
    <col min="9232" max="9455" width="9.140625" style="1" customWidth="1"/>
    <col min="9456" max="9456" width="3" style="1" bestFit="1" customWidth="1"/>
    <col min="9457" max="9457" width="10.140625" style="1" bestFit="1" customWidth="1"/>
    <col min="9458" max="9458" width="36.5703125" style="1" bestFit="1" customWidth="1"/>
    <col min="9459" max="9459" width="18.5703125" style="1" customWidth="1"/>
    <col min="9460" max="9460" width="17.140625" style="1" customWidth="1"/>
    <col min="9461" max="9464" width="4" style="1"/>
    <col min="9465" max="9465" width="4" style="1" bestFit="1" customWidth="1"/>
    <col min="9466" max="9466" width="32.42578125" style="1" customWidth="1"/>
    <col min="9467" max="9467" width="16.7109375" style="1" customWidth="1"/>
    <col min="9468" max="9468" width="16.85546875" style="1" customWidth="1"/>
    <col min="9469" max="9469" width="20.140625" style="1" customWidth="1"/>
    <col min="9470" max="9470" width="18.7109375" style="1" customWidth="1"/>
    <col min="9471" max="9472" width="9.140625" style="1" customWidth="1"/>
    <col min="9473" max="9473" width="12.5703125" style="1" bestFit="1" customWidth="1"/>
    <col min="9474" max="9478" width="9.140625" style="1" customWidth="1"/>
    <col min="9479" max="9479" width="30.7109375" style="1" bestFit="1" customWidth="1"/>
    <col min="9480" max="9480" width="15.28515625" style="1" customWidth="1"/>
    <col min="9481" max="9481" width="20.5703125" style="1" bestFit="1" customWidth="1"/>
    <col min="9482" max="9482" width="11.7109375" style="1" customWidth="1"/>
    <col min="9483" max="9483" width="15.85546875" style="1" bestFit="1" customWidth="1"/>
    <col min="9484" max="9484" width="26.42578125" style="1" bestFit="1" customWidth="1"/>
    <col min="9485" max="9485" width="22.140625" style="1" bestFit="1" customWidth="1"/>
    <col min="9486" max="9486" width="9.140625" style="1" customWidth="1"/>
    <col min="9487" max="9487" width="10.7109375" style="1" customWidth="1"/>
    <col min="9488" max="9711" width="9.140625" style="1" customWidth="1"/>
    <col min="9712" max="9712" width="3" style="1" bestFit="1" customWidth="1"/>
    <col min="9713" max="9713" width="10.140625" style="1" bestFit="1" customWidth="1"/>
    <col min="9714" max="9714" width="36.5703125" style="1" bestFit="1" customWidth="1"/>
    <col min="9715" max="9715" width="18.5703125" style="1" customWidth="1"/>
    <col min="9716" max="9716" width="17.140625" style="1" customWidth="1"/>
    <col min="9717" max="9720" width="4" style="1"/>
    <col min="9721" max="9721" width="4" style="1" bestFit="1" customWidth="1"/>
    <col min="9722" max="9722" width="32.42578125" style="1" customWidth="1"/>
    <col min="9723" max="9723" width="16.7109375" style="1" customWidth="1"/>
    <col min="9724" max="9724" width="16.85546875" style="1" customWidth="1"/>
    <col min="9725" max="9725" width="20.140625" style="1" customWidth="1"/>
    <col min="9726" max="9726" width="18.7109375" style="1" customWidth="1"/>
    <col min="9727" max="9728" width="9.140625" style="1" customWidth="1"/>
    <col min="9729" max="9729" width="12.5703125" style="1" bestFit="1" customWidth="1"/>
    <col min="9730" max="9734" width="9.140625" style="1" customWidth="1"/>
    <col min="9735" max="9735" width="30.7109375" style="1" bestFit="1" customWidth="1"/>
    <col min="9736" max="9736" width="15.28515625" style="1" customWidth="1"/>
    <col min="9737" max="9737" width="20.5703125" style="1" bestFit="1" customWidth="1"/>
    <col min="9738" max="9738" width="11.7109375" style="1" customWidth="1"/>
    <col min="9739" max="9739" width="15.85546875" style="1" bestFit="1" customWidth="1"/>
    <col min="9740" max="9740" width="26.42578125" style="1" bestFit="1" customWidth="1"/>
    <col min="9741" max="9741" width="22.140625" style="1" bestFit="1" customWidth="1"/>
    <col min="9742" max="9742" width="9.140625" style="1" customWidth="1"/>
    <col min="9743" max="9743" width="10.7109375" style="1" customWidth="1"/>
    <col min="9744" max="9967" width="9.140625" style="1" customWidth="1"/>
    <col min="9968" max="9968" width="3" style="1" bestFit="1" customWidth="1"/>
    <col min="9969" max="9969" width="10.140625" style="1" bestFit="1" customWidth="1"/>
    <col min="9970" max="9970" width="36.5703125" style="1" bestFit="1" customWidth="1"/>
    <col min="9971" max="9971" width="18.5703125" style="1" customWidth="1"/>
    <col min="9972" max="9972" width="17.140625" style="1" customWidth="1"/>
    <col min="9973" max="9976" width="4" style="1"/>
    <col min="9977" max="9977" width="4" style="1" bestFit="1" customWidth="1"/>
    <col min="9978" max="9978" width="32.42578125" style="1" customWidth="1"/>
    <col min="9979" max="9979" width="16.7109375" style="1" customWidth="1"/>
    <col min="9980" max="9980" width="16.85546875" style="1" customWidth="1"/>
    <col min="9981" max="9981" width="20.140625" style="1" customWidth="1"/>
    <col min="9982" max="9982" width="18.7109375" style="1" customWidth="1"/>
    <col min="9983" max="9984" width="9.140625" style="1" customWidth="1"/>
    <col min="9985" max="9985" width="12.5703125" style="1" bestFit="1" customWidth="1"/>
    <col min="9986" max="9990" width="9.140625" style="1" customWidth="1"/>
    <col min="9991" max="9991" width="30.7109375" style="1" bestFit="1" customWidth="1"/>
    <col min="9992" max="9992" width="15.28515625" style="1" customWidth="1"/>
    <col min="9993" max="9993" width="20.5703125" style="1" bestFit="1" customWidth="1"/>
    <col min="9994" max="9994" width="11.7109375" style="1" customWidth="1"/>
    <col min="9995" max="9995" width="15.85546875" style="1" bestFit="1" customWidth="1"/>
    <col min="9996" max="9996" width="26.42578125" style="1" bestFit="1" customWidth="1"/>
    <col min="9997" max="9997" width="22.140625" style="1" bestFit="1" customWidth="1"/>
    <col min="9998" max="9998" width="9.140625" style="1" customWidth="1"/>
    <col min="9999" max="9999" width="10.7109375" style="1" customWidth="1"/>
    <col min="10000" max="10223" width="9.140625" style="1" customWidth="1"/>
    <col min="10224" max="10224" width="3" style="1" bestFit="1" customWidth="1"/>
    <col min="10225" max="10225" width="10.140625" style="1" bestFit="1" customWidth="1"/>
    <col min="10226" max="10226" width="36.5703125" style="1" bestFit="1" customWidth="1"/>
    <col min="10227" max="10227" width="18.5703125" style="1" customWidth="1"/>
    <col min="10228" max="10228" width="17.140625" style="1" customWidth="1"/>
    <col min="10229" max="10232" width="4" style="1"/>
    <col min="10233" max="10233" width="4" style="1" bestFit="1" customWidth="1"/>
    <col min="10234" max="10234" width="32.42578125" style="1" customWidth="1"/>
    <col min="10235" max="10235" width="16.7109375" style="1" customWidth="1"/>
    <col min="10236" max="10236" width="16.85546875" style="1" customWidth="1"/>
    <col min="10237" max="10237" width="20.140625" style="1" customWidth="1"/>
    <col min="10238" max="10238" width="18.7109375" style="1" customWidth="1"/>
    <col min="10239" max="10240" width="9.140625" style="1" customWidth="1"/>
    <col min="10241" max="10241" width="12.5703125" style="1" bestFit="1" customWidth="1"/>
    <col min="10242" max="10246" width="9.140625" style="1" customWidth="1"/>
    <col min="10247" max="10247" width="30.7109375" style="1" bestFit="1" customWidth="1"/>
    <col min="10248" max="10248" width="15.28515625" style="1" customWidth="1"/>
    <col min="10249" max="10249" width="20.5703125" style="1" bestFit="1" customWidth="1"/>
    <col min="10250" max="10250" width="11.7109375" style="1" customWidth="1"/>
    <col min="10251" max="10251" width="15.85546875" style="1" bestFit="1" customWidth="1"/>
    <col min="10252" max="10252" width="26.42578125" style="1" bestFit="1" customWidth="1"/>
    <col min="10253" max="10253" width="22.140625" style="1" bestFit="1" customWidth="1"/>
    <col min="10254" max="10254" width="9.140625" style="1" customWidth="1"/>
    <col min="10255" max="10255" width="10.7109375" style="1" customWidth="1"/>
    <col min="10256" max="10479" width="9.140625" style="1" customWidth="1"/>
    <col min="10480" max="10480" width="3" style="1" bestFit="1" customWidth="1"/>
    <col min="10481" max="10481" width="10.140625" style="1" bestFit="1" customWidth="1"/>
    <col min="10482" max="10482" width="36.5703125" style="1" bestFit="1" customWidth="1"/>
    <col min="10483" max="10483" width="18.5703125" style="1" customWidth="1"/>
    <col min="10484" max="10484" width="17.140625" style="1" customWidth="1"/>
    <col min="10485" max="10488" width="4" style="1"/>
    <col min="10489" max="10489" width="4" style="1" bestFit="1" customWidth="1"/>
    <col min="10490" max="10490" width="32.42578125" style="1" customWidth="1"/>
    <col min="10491" max="10491" width="16.7109375" style="1" customWidth="1"/>
    <col min="10492" max="10492" width="16.85546875" style="1" customWidth="1"/>
    <col min="10493" max="10493" width="20.140625" style="1" customWidth="1"/>
    <col min="10494" max="10494" width="18.7109375" style="1" customWidth="1"/>
    <col min="10495" max="10496" width="9.140625" style="1" customWidth="1"/>
    <col min="10497" max="10497" width="12.5703125" style="1" bestFit="1" customWidth="1"/>
    <col min="10498" max="10502" width="9.140625" style="1" customWidth="1"/>
    <col min="10503" max="10503" width="30.7109375" style="1" bestFit="1" customWidth="1"/>
    <col min="10504" max="10504" width="15.28515625" style="1" customWidth="1"/>
    <col min="10505" max="10505" width="20.5703125" style="1" bestFit="1" customWidth="1"/>
    <col min="10506" max="10506" width="11.7109375" style="1" customWidth="1"/>
    <col min="10507" max="10507" width="15.85546875" style="1" bestFit="1" customWidth="1"/>
    <col min="10508" max="10508" width="26.42578125" style="1" bestFit="1" customWidth="1"/>
    <col min="10509" max="10509" width="22.140625" style="1" bestFit="1" customWidth="1"/>
    <col min="10510" max="10510" width="9.140625" style="1" customWidth="1"/>
    <col min="10511" max="10511" width="10.7109375" style="1" customWidth="1"/>
    <col min="10512" max="10735" width="9.140625" style="1" customWidth="1"/>
    <col min="10736" max="10736" width="3" style="1" bestFit="1" customWidth="1"/>
    <col min="10737" max="10737" width="10.140625" style="1" bestFit="1" customWidth="1"/>
    <col min="10738" max="10738" width="36.5703125" style="1" bestFit="1" customWidth="1"/>
    <col min="10739" max="10739" width="18.5703125" style="1" customWidth="1"/>
    <col min="10740" max="10740" width="17.140625" style="1" customWidth="1"/>
    <col min="10741" max="10744" width="4" style="1"/>
    <col min="10745" max="10745" width="4" style="1" bestFit="1" customWidth="1"/>
    <col min="10746" max="10746" width="32.42578125" style="1" customWidth="1"/>
    <col min="10747" max="10747" width="16.7109375" style="1" customWidth="1"/>
    <col min="10748" max="10748" width="16.85546875" style="1" customWidth="1"/>
    <col min="10749" max="10749" width="20.140625" style="1" customWidth="1"/>
    <col min="10750" max="10750" width="18.7109375" style="1" customWidth="1"/>
    <col min="10751" max="10752" width="9.140625" style="1" customWidth="1"/>
    <col min="10753" max="10753" width="12.5703125" style="1" bestFit="1" customWidth="1"/>
    <col min="10754" max="10758" width="9.140625" style="1" customWidth="1"/>
    <col min="10759" max="10759" width="30.7109375" style="1" bestFit="1" customWidth="1"/>
    <col min="10760" max="10760" width="15.28515625" style="1" customWidth="1"/>
    <col min="10761" max="10761" width="20.5703125" style="1" bestFit="1" customWidth="1"/>
    <col min="10762" max="10762" width="11.7109375" style="1" customWidth="1"/>
    <col min="10763" max="10763" width="15.85546875" style="1" bestFit="1" customWidth="1"/>
    <col min="10764" max="10764" width="26.42578125" style="1" bestFit="1" customWidth="1"/>
    <col min="10765" max="10765" width="22.140625" style="1" bestFit="1" customWidth="1"/>
    <col min="10766" max="10766" width="9.140625" style="1" customWidth="1"/>
    <col min="10767" max="10767" width="10.7109375" style="1" customWidth="1"/>
    <col min="10768" max="10991" width="9.140625" style="1" customWidth="1"/>
    <col min="10992" max="10992" width="3" style="1" bestFit="1" customWidth="1"/>
    <col min="10993" max="10993" width="10.140625" style="1" bestFit="1" customWidth="1"/>
    <col min="10994" max="10994" width="36.5703125" style="1" bestFit="1" customWidth="1"/>
    <col min="10995" max="10995" width="18.5703125" style="1" customWidth="1"/>
    <col min="10996" max="10996" width="17.140625" style="1" customWidth="1"/>
    <col min="10997" max="11000" width="4" style="1"/>
    <col min="11001" max="11001" width="4" style="1" bestFit="1" customWidth="1"/>
    <col min="11002" max="11002" width="32.42578125" style="1" customWidth="1"/>
    <col min="11003" max="11003" width="16.7109375" style="1" customWidth="1"/>
    <col min="11004" max="11004" width="16.85546875" style="1" customWidth="1"/>
    <col min="11005" max="11005" width="20.140625" style="1" customWidth="1"/>
    <col min="11006" max="11006" width="18.7109375" style="1" customWidth="1"/>
    <col min="11007" max="11008" width="9.140625" style="1" customWidth="1"/>
    <col min="11009" max="11009" width="12.5703125" style="1" bestFit="1" customWidth="1"/>
    <col min="11010" max="11014" width="9.140625" style="1" customWidth="1"/>
    <col min="11015" max="11015" width="30.7109375" style="1" bestFit="1" customWidth="1"/>
    <col min="11016" max="11016" width="15.28515625" style="1" customWidth="1"/>
    <col min="11017" max="11017" width="20.5703125" style="1" bestFit="1" customWidth="1"/>
    <col min="11018" max="11018" width="11.7109375" style="1" customWidth="1"/>
    <col min="11019" max="11019" width="15.85546875" style="1" bestFit="1" customWidth="1"/>
    <col min="11020" max="11020" width="26.42578125" style="1" bestFit="1" customWidth="1"/>
    <col min="11021" max="11021" width="22.140625" style="1" bestFit="1" customWidth="1"/>
    <col min="11022" max="11022" width="9.140625" style="1" customWidth="1"/>
    <col min="11023" max="11023" width="10.7109375" style="1" customWidth="1"/>
    <col min="11024" max="11247" width="9.140625" style="1" customWidth="1"/>
    <col min="11248" max="11248" width="3" style="1" bestFit="1" customWidth="1"/>
    <col min="11249" max="11249" width="10.140625" style="1" bestFit="1" customWidth="1"/>
    <col min="11250" max="11250" width="36.5703125" style="1" bestFit="1" customWidth="1"/>
    <col min="11251" max="11251" width="18.5703125" style="1" customWidth="1"/>
    <col min="11252" max="11252" width="17.140625" style="1" customWidth="1"/>
    <col min="11253" max="11256" width="4" style="1"/>
    <col min="11257" max="11257" width="4" style="1" bestFit="1" customWidth="1"/>
    <col min="11258" max="11258" width="32.42578125" style="1" customWidth="1"/>
    <col min="11259" max="11259" width="16.7109375" style="1" customWidth="1"/>
    <col min="11260" max="11260" width="16.85546875" style="1" customWidth="1"/>
    <col min="11261" max="11261" width="20.140625" style="1" customWidth="1"/>
    <col min="11262" max="11262" width="18.7109375" style="1" customWidth="1"/>
    <col min="11263" max="11264" width="9.140625" style="1" customWidth="1"/>
    <col min="11265" max="11265" width="12.5703125" style="1" bestFit="1" customWidth="1"/>
    <col min="11266" max="11270" width="9.140625" style="1" customWidth="1"/>
    <col min="11271" max="11271" width="30.7109375" style="1" bestFit="1" customWidth="1"/>
    <col min="11272" max="11272" width="15.28515625" style="1" customWidth="1"/>
    <col min="11273" max="11273" width="20.5703125" style="1" bestFit="1" customWidth="1"/>
    <col min="11274" max="11274" width="11.7109375" style="1" customWidth="1"/>
    <col min="11275" max="11275" width="15.85546875" style="1" bestFit="1" customWidth="1"/>
    <col min="11276" max="11276" width="26.42578125" style="1" bestFit="1" customWidth="1"/>
    <col min="11277" max="11277" width="22.140625" style="1" bestFit="1" customWidth="1"/>
    <col min="11278" max="11278" width="9.140625" style="1" customWidth="1"/>
    <col min="11279" max="11279" width="10.7109375" style="1" customWidth="1"/>
    <col min="11280" max="11503" width="9.140625" style="1" customWidth="1"/>
    <col min="11504" max="11504" width="3" style="1" bestFit="1" customWidth="1"/>
    <col min="11505" max="11505" width="10.140625" style="1" bestFit="1" customWidth="1"/>
    <col min="11506" max="11506" width="36.5703125" style="1" bestFit="1" customWidth="1"/>
    <col min="11507" max="11507" width="18.5703125" style="1" customWidth="1"/>
    <col min="11508" max="11508" width="17.140625" style="1" customWidth="1"/>
    <col min="11509" max="11512" width="4" style="1"/>
    <col min="11513" max="11513" width="4" style="1" bestFit="1" customWidth="1"/>
    <col min="11514" max="11514" width="32.42578125" style="1" customWidth="1"/>
    <col min="11515" max="11515" width="16.7109375" style="1" customWidth="1"/>
    <col min="11516" max="11516" width="16.85546875" style="1" customWidth="1"/>
    <col min="11517" max="11517" width="20.140625" style="1" customWidth="1"/>
    <col min="11518" max="11518" width="18.7109375" style="1" customWidth="1"/>
    <col min="11519" max="11520" width="9.140625" style="1" customWidth="1"/>
    <col min="11521" max="11521" width="12.5703125" style="1" bestFit="1" customWidth="1"/>
    <col min="11522" max="11526" width="9.140625" style="1" customWidth="1"/>
    <col min="11527" max="11527" width="30.7109375" style="1" bestFit="1" customWidth="1"/>
    <col min="11528" max="11528" width="15.28515625" style="1" customWidth="1"/>
    <col min="11529" max="11529" width="20.5703125" style="1" bestFit="1" customWidth="1"/>
    <col min="11530" max="11530" width="11.7109375" style="1" customWidth="1"/>
    <col min="11531" max="11531" width="15.85546875" style="1" bestFit="1" customWidth="1"/>
    <col min="11532" max="11532" width="26.42578125" style="1" bestFit="1" customWidth="1"/>
    <col min="11533" max="11533" width="22.140625" style="1" bestFit="1" customWidth="1"/>
    <col min="11534" max="11534" width="9.140625" style="1" customWidth="1"/>
    <col min="11535" max="11535" width="10.7109375" style="1" customWidth="1"/>
    <col min="11536" max="11759" width="9.140625" style="1" customWidth="1"/>
    <col min="11760" max="11760" width="3" style="1" bestFit="1" customWidth="1"/>
    <col min="11761" max="11761" width="10.140625" style="1" bestFit="1" customWidth="1"/>
    <col min="11762" max="11762" width="36.5703125" style="1" bestFit="1" customWidth="1"/>
    <col min="11763" max="11763" width="18.5703125" style="1" customWidth="1"/>
    <col min="11764" max="11764" width="17.140625" style="1" customWidth="1"/>
    <col min="11765" max="11768" width="4" style="1"/>
    <col min="11769" max="11769" width="4" style="1" bestFit="1" customWidth="1"/>
    <col min="11770" max="11770" width="32.42578125" style="1" customWidth="1"/>
    <col min="11771" max="11771" width="16.7109375" style="1" customWidth="1"/>
    <col min="11772" max="11772" width="16.85546875" style="1" customWidth="1"/>
    <col min="11773" max="11773" width="20.140625" style="1" customWidth="1"/>
    <col min="11774" max="11774" width="18.7109375" style="1" customWidth="1"/>
    <col min="11775" max="11776" width="9.140625" style="1" customWidth="1"/>
    <col min="11777" max="11777" width="12.5703125" style="1" bestFit="1" customWidth="1"/>
    <col min="11778" max="11782" width="9.140625" style="1" customWidth="1"/>
    <col min="11783" max="11783" width="30.7109375" style="1" bestFit="1" customWidth="1"/>
    <col min="11784" max="11784" width="15.28515625" style="1" customWidth="1"/>
    <col min="11785" max="11785" width="20.5703125" style="1" bestFit="1" customWidth="1"/>
    <col min="11786" max="11786" width="11.7109375" style="1" customWidth="1"/>
    <col min="11787" max="11787" width="15.85546875" style="1" bestFit="1" customWidth="1"/>
    <col min="11788" max="11788" width="26.42578125" style="1" bestFit="1" customWidth="1"/>
    <col min="11789" max="11789" width="22.140625" style="1" bestFit="1" customWidth="1"/>
    <col min="11790" max="11790" width="9.140625" style="1" customWidth="1"/>
    <col min="11791" max="11791" width="10.7109375" style="1" customWidth="1"/>
    <col min="11792" max="12015" width="9.140625" style="1" customWidth="1"/>
    <col min="12016" max="12016" width="3" style="1" bestFit="1" customWidth="1"/>
    <col min="12017" max="12017" width="10.140625" style="1" bestFit="1" customWidth="1"/>
    <col min="12018" max="12018" width="36.5703125" style="1" bestFit="1" customWidth="1"/>
    <col min="12019" max="12019" width="18.5703125" style="1" customWidth="1"/>
    <col min="12020" max="12020" width="17.140625" style="1" customWidth="1"/>
    <col min="12021" max="12024" width="4" style="1"/>
    <col min="12025" max="12025" width="4" style="1" bestFit="1" customWidth="1"/>
    <col min="12026" max="12026" width="32.42578125" style="1" customWidth="1"/>
    <col min="12027" max="12027" width="16.7109375" style="1" customWidth="1"/>
    <col min="12028" max="12028" width="16.85546875" style="1" customWidth="1"/>
    <col min="12029" max="12029" width="20.140625" style="1" customWidth="1"/>
    <col min="12030" max="12030" width="18.7109375" style="1" customWidth="1"/>
    <col min="12031" max="12032" width="9.140625" style="1" customWidth="1"/>
    <col min="12033" max="12033" width="12.5703125" style="1" bestFit="1" customWidth="1"/>
    <col min="12034" max="12038" width="9.140625" style="1" customWidth="1"/>
    <col min="12039" max="12039" width="30.7109375" style="1" bestFit="1" customWidth="1"/>
    <col min="12040" max="12040" width="15.28515625" style="1" customWidth="1"/>
    <col min="12041" max="12041" width="20.5703125" style="1" bestFit="1" customWidth="1"/>
    <col min="12042" max="12042" width="11.7109375" style="1" customWidth="1"/>
    <col min="12043" max="12043" width="15.85546875" style="1" bestFit="1" customWidth="1"/>
    <col min="12044" max="12044" width="26.42578125" style="1" bestFit="1" customWidth="1"/>
    <col min="12045" max="12045" width="22.140625" style="1" bestFit="1" customWidth="1"/>
    <col min="12046" max="12046" width="9.140625" style="1" customWidth="1"/>
    <col min="12047" max="12047" width="10.7109375" style="1" customWidth="1"/>
    <col min="12048" max="12271" width="9.140625" style="1" customWidth="1"/>
    <col min="12272" max="12272" width="3" style="1" bestFit="1" customWidth="1"/>
    <col min="12273" max="12273" width="10.140625" style="1" bestFit="1" customWidth="1"/>
    <col min="12274" max="12274" width="36.5703125" style="1" bestFit="1" customWidth="1"/>
    <col min="12275" max="12275" width="18.5703125" style="1" customWidth="1"/>
    <col min="12276" max="12276" width="17.140625" style="1" customWidth="1"/>
    <col min="12277" max="12280" width="4" style="1"/>
    <col min="12281" max="12281" width="4" style="1" bestFit="1" customWidth="1"/>
    <col min="12282" max="12282" width="32.42578125" style="1" customWidth="1"/>
    <col min="12283" max="12283" width="16.7109375" style="1" customWidth="1"/>
    <col min="12284" max="12284" width="16.85546875" style="1" customWidth="1"/>
    <col min="12285" max="12285" width="20.140625" style="1" customWidth="1"/>
    <col min="12286" max="12286" width="18.7109375" style="1" customWidth="1"/>
    <col min="12287" max="12288" width="9.140625" style="1" customWidth="1"/>
    <col min="12289" max="12289" width="12.5703125" style="1" bestFit="1" customWidth="1"/>
    <col min="12290" max="12294" width="9.140625" style="1" customWidth="1"/>
    <col min="12295" max="12295" width="30.7109375" style="1" bestFit="1" customWidth="1"/>
    <col min="12296" max="12296" width="15.28515625" style="1" customWidth="1"/>
    <col min="12297" max="12297" width="20.5703125" style="1" bestFit="1" customWidth="1"/>
    <col min="12298" max="12298" width="11.7109375" style="1" customWidth="1"/>
    <col min="12299" max="12299" width="15.85546875" style="1" bestFit="1" customWidth="1"/>
    <col min="12300" max="12300" width="26.42578125" style="1" bestFit="1" customWidth="1"/>
    <col min="12301" max="12301" width="22.140625" style="1" bestFit="1" customWidth="1"/>
    <col min="12302" max="12302" width="9.140625" style="1" customWidth="1"/>
    <col min="12303" max="12303" width="10.7109375" style="1" customWidth="1"/>
    <col min="12304" max="12527" width="9.140625" style="1" customWidth="1"/>
    <col min="12528" max="12528" width="3" style="1" bestFit="1" customWidth="1"/>
    <col min="12529" max="12529" width="10.140625" style="1" bestFit="1" customWidth="1"/>
    <col min="12530" max="12530" width="36.5703125" style="1" bestFit="1" customWidth="1"/>
    <col min="12531" max="12531" width="18.5703125" style="1" customWidth="1"/>
    <col min="12532" max="12532" width="17.140625" style="1" customWidth="1"/>
    <col min="12533" max="12536" width="4" style="1"/>
    <col min="12537" max="12537" width="4" style="1" bestFit="1" customWidth="1"/>
    <col min="12538" max="12538" width="32.42578125" style="1" customWidth="1"/>
    <col min="12539" max="12539" width="16.7109375" style="1" customWidth="1"/>
    <col min="12540" max="12540" width="16.85546875" style="1" customWidth="1"/>
    <col min="12541" max="12541" width="20.140625" style="1" customWidth="1"/>
    <col min="12542" max="12542" width="18.7109375" style="1" customWidth="1"/>
    <col min="12543" max="12544" width="9.140625" style="1" customWidth="1"/>
    <col min="12545" max="12545" width="12.5703125" style="1" bestFit="1" customWidth="1"/>
    <col min="12546" max="12550" width="9.140625" style="1" customWidth="1"/>
    <col min="12551" max="12551" width="30.7109375" style="1" bestFit="1" customWidth="1"/>
    <col min="12552" max="12552" width="15.28515625" style="1" customWidth="1"/>
    <col min="12553" max="12553" width="20.5703125" style="1" bestFit="1" customWidth="1"/>
    <col min="12554" max="12554" width="11.7109375" style="1" customWidth="1"/>
    <col min="12555" max="12555" width="15.85546875" style="1" bestFit="1" customWidth="1"/>
    <col min="12556" max="12556" width="26.42578125" style="1" bestFit="1" customWidth="1"/>
    <col min="12557" max="12557" width="22.140625" style="1" bestFit="1" customWidth="1"/>
    <col min="12558" max="12558" width="9.140625" style="1" customWidth="1"/>
    <col min="12559" max="12559" width="10.7109375" style="1" customWidth="1"/>
    <col min="12560" max="12783" width="9.140625" style="1" customWidth="1"/>
    <col min="12784" max="12784" width="3" style="1" bestFit="1" customWidth="1"/>
    <col min="12785" max="12785" width="10.140625" style="1" bestFit="1" customWidth="1"/>
    <col min="12786" max="12786" width="36.5703125" style="1" bestFit="1" customWidth="1"/>
    <col min="12787" max="12787" width="18.5703125" style="1" customWidth="1"/>
    <col min="12788" max="12788" width="17.140625" style="1" customWidth="1"/>
    <col min="12789" max="12792" width="4" style="1"/>
    <col min="12793" max="12793" width="4" style="1" bestFit="1" customWidth="1"/>
    <col min="12794" max="12794" width="32.42578125" style="1" customWidth="1"/>
    <col min="12795" max="12795" width="16.7109375" style="1" customWidth="1"/>
    <col min="12796" max="12796" width="16.85546875" style="1" customWidth="1"/>
    <col min="12797" max="12797" width="20.140625" style="1" customWidth="1"/>
    <col min="12798" max="12798" width="18.7109375" style="1" customWidth="1"/>
    <col min="12799" max="12800" width="9.140625" style="1" customWidth="1"/>
    <col min="12801" max="12801" width="12.5703125" style="1" bestFit="1" customWidth="1"/>
    <col min="12802" max="12806" width="9.140625" style="1" customWidth="1"/>
    <col min="12807" max="12807" width="30.7109375" style="1" bestFit="1" customWidth="1"/>
    <col min="12808" max="12808" width="15.28515625" style="1" customWidth="1"/>
    <col min="12809" max="12809" width="20.5703125" style="1" bestFit="1" customWidth="1"/>
    <col min="12810" max="12810" width="11.7109375" style="1" customWidth="1"/>
    <col min="12811" max="12811" width="15.85546875" style="1" bestFit="1" customWidth="1"/>
    <col min="12812" max="12812" width="26.42578125" style="1" bestFit="1" customWidth="1"/>
    <col min="12813" max="12813" width="22.140625" style="1" bestFit="1" customWidth="1"/>
    <col min="12814" max="12814" width="9.140625" style="1" customWidth="1"/>
    <col min="12815" max="12815" width="10.7109375" style="1" customWidth="1"/>
    <col min="12816" max="13039" width="9.140625" style="1" customWidth="1"/>
    <col min="13040" max="13040" width="3" style="1" bestFit="1" customWidth="1"/>
    <col min="13041" max="13041" width="10.140625" style="1" bestFit="1" customWidth="1"/>
    <col min="13042" max="13042" width="36.5703125" style="1" bestFit="1" customWidth="1"/>
    <col min="13043" max="13043" width="18.5703125" style="1" customWidth="1"/>
    <col min="13044" max="13044" width="17.140625" style="1" customWidth="1"/>
    <col min="13045" max="13048" width="4" style="1"/>
    <col min="13049" max="13049" width="4" style="1" bestFit="1" customWidth="1"/>
    <col min="13050" max="13050" width="32.42578125" style="1" customWidth="1"/>
    <col min="13051" max="13051" width="16.7109375" style="1" customWidth="1"/>
    <col min="13052" max="13052" width="16.85546875" style="1" customWidth="1"/>
    <col min="13053" max="13053" width="20.140625" style="1" customWidth="1"/>
    <col min="13054" max="13054" width="18.7109375" style="1" customWidth="1"/>
    <col min="13055" max="13056" width="9.140625" style="1" customWidth="1"/>
    <col min="13057" max="13057" width="12.5703125" style="1" bestFit="1" customWidth="1"/>
    <col min="13058" max="13062" width="9.140625" style="1" customWidth="1"/>
    <col min="13063" max="13063" width="30.7109375" style="1" bestFit="1" customWidth="1"/>
    <col min="13064" max="13064" width="15.28515625" style="1" customWidth="1"/>
    <col min="13065" max="13065" width="20.5703125" style="1" bestFit="1" customWidth="1"/>
    <col min="13066" max="13066" width="11.7109375" style="1" customWidth="1"/>
    <col min="13067" max="13067" width="15.85546875" style="1" bestFit="1" customWidth="1"/>
    <col min="13068" max="13068" width="26.42578125" style="1" bestFit="1" customWidth="1"/>
    <col min="13069" max="13069" width="22.140625" style="1" bestFit="1" customWidth="1"/>
    <col min="13070" max="13070" width="9.140625" style="1" customWidth="1"/>
    <col min="13071" max="13071" width="10.7109375" style="1" customWidth="1"/>
    <col min="13072" max="13295" width="9.140625" style="1" customWidth="1"/>
    <col min="13296" max="13296" width="3" style="1" bestFit="1" customWidth="1"/>
    <col min="13297" max="13297" width="10.140625" style="1" bestFit="1" customWidth="1"/>
    <col min="13298" max="13298" width="36.5703125" style="1" bestFit="1" customWidth="1"/>
    <col min="13299" max="13299" width="18.5703125" style="1" customWidth="1"/>
    <col min="13300" max="13300" width="17.140625" style="1" customWidth="1"/>
    <col min="13301" max="13304" width="4" style="1"/>
    <col min="13305" max="13305" width="4" style="1" bestFit="1" customWidth="1"/>
    <col min="13306" max="13306" width="32.42578125" style="1" customWidth="1"/>
    <col min="13307" max="13307" width="16.7109375" style="1" customWidth="1"/>
    <col min="13308" max="13308" width="16.85546875" style="1" customWidth="1"/>
    <col min="13309" max="13309" width="20.140625" style="1" customWidth="1"/>
    <col min="13310" max="13310" width="18.7109375" style="1" customWidth="1"/>
    <col min="13311" max="13312" width="9.140625" style="1" customWidth="1"/>
    <col min="13313" max="13313" width="12.5703125" style="1" bestFit="1" customWidth="1"/>
    <col min="13314" max="13318" width="9.140625" style="1" customWidth="1"/>
    <col min="13319" max="13319" width="30.7109375" style="1" bestFit="1" customWidth="1"/>
    <col min="13320" max="13320" width="15.28515625" style="1" customWidth="1"/>
    <col min="13321" max="13321" width="20.5703125" style="1" bestFit="1" customWidth="1"/>
    <col min="13322" max="13322" width="11.7109375" style="1" customWidth="1"/>
    <col min="13323" max="13323" width="15.85546875" style="1" bestFit="1" customWidth="1"/>
    <col min="13324" max="13324" width="26.42578125" style="1" bestFit="1" customWidth="1"/>
    <col min="13325" max="13325" width="22.140625" style="1" bestFit="1" customWidth="1"/>
    <col min="13326" max="13326" width="9.140625" style="1" customWidth="1"/>
    <col min="13327" max="13327" width="10.7109375" style="1" customWidth="1"/>
    <col min="13328" max="13551" width="9.140625" style="1" customWidth="1"/>
    <col min="13552" max="13552" width="3" style="1" bestFit="1" customWidth="1"/>
    <col min="13553" max="13553" width="10.140625" style="1" bestFit="1" customWidth="1"/>
    <col min="13554" max="13554" width="36.5703125" style="1" bestFit="1" customWidth="1"/>
    <col min="13555" max="13555" width="18.5703125" style="1" customWidth="1"/>
    <col min="13556" max="13556" width="17.140625" style="1" customWidth="1"/>
    <col min="13557" max="13560" width="4" style="1"/>
    <col min="13561" max="13561" width="4" style="1" bestFit="1" customWidth="1"/>
    <col min="13562" max="13562" width="32.42578125" style="1" customWidth="1"/>
    <col min="13563" max="13563" width="16.7109375" style="1" customWidth="1"/>
    <col min="13564" max="13564" width="16.85546875" style="1" customWidth="1"/>
    <col min="13565" max="13565" width="20.140625" style="1" customWidth="1"/>
    <col min="13566" max="13566" width="18.7109375" style="1" customWidth="1"/>
    <col min="13567" max="13568" width="9.140625" style="1" customWidth="1"/>
    <col min="13569" max="13569" width="12.5703125" style="1" bestFit="1" customWidth="1"/>
    <col min="13570" max="13574" width="9.140625" style="1" customWidth="1"/>
    <col min="13575" max="13575" width="30.7109375" style="1" bestFit="1" customWidth="1"/>
    <col min="13576" max="13576" width="15.28515625" style="1" customWidth="1"/>
    <col min="13577" max="13577" width="20.5703125" style="1" bestFit="1" customWidth="1"/>
    <col min="13578" max="13578" width="11.7109375" style="1" customWidth="1"/>
    <col min="13579" max="13579" width="15.85546875" style="1" bestFit="1" customWidth="1"/>
    <col min="13580" max="13580" width="26.42578125" style="1" bestFit="1" customWidth="1"/>
    <col min="13581" max="13581" width="22.140625" style="1" bestFit="1" customWidth="1"/>
    <col min="13582" max="13582" width="9.140625" style="1" customWidth="1"/>
    <col min="13583" max="13583" width="10.7109375" style="1" customWidth="1"/>
    <col min="13584" max="13807" width="9.140625" style="1" customWidth="1"/>
    <col min="13808" max="13808" width="3" style="1" bestFit="1" customWidth="1"/>
    <col min="13809" max="13809" width="10.140625" style="1" bestFit="1" customWidth="1"/>
    <col min="13810" max="13810" width="36.5703125" style="1" bestFit="1" customWidth="1"/>
    <col min="13811" max="13811" width="18.5703125" style="1" customWidth="1"/>
    <col min="13812" max="13812" width="17.140625" style="1" customWidth="1"/>
    <col min="13813" max="13816" width="4" style="1"/>
    <col min="13817" max="13817" width="4" style="1" bestFit="1" customWidth="1"/>
    <col min="13818" max="13818" width="32.42578125" style="1" customWidth="1"/>
    <col min="13819" max="13819" width="16.7109375" style="1" customWidth="1"/>
    <col min="13820" max="13820" width="16.85546875" style="1" customWidth="1"/>
    <col min="13821" max="13821" width="20.140625" style="1" customWidth="1"/>
    <col min="13822" max="13822" width="18.7109375" style="1" customWidth="1"/>
    <col min="13823" max="13824" width="9.140625" style="1" customWidth="1"/>
    <col min="13825" max="13825" width="12.5703125" style="1" bestFit="1" customWidth="1"/>
    <col min="13826" max="13830" width="9.140625" style="1" customWidth="1"/>
    <col min="13831" max="13831" width="30.7109375" style="1" bestFit="1" customWidth="1"/>
    <col min="13832" max="13832" width="15.28515625" style="1" customWidth="1"/>
    <col min="13833" max="13833" width="20.5703125" style="1" bestFit="1" customWidth="1"/>
    <col min="13834" max="13834" width="11.7109375" style="1" customWidth="1"/>
    <col min="13835" max="13835" width="15.85546875" style="1" bestFit="1" customWidth="1"/>
    <col min="13836" max="13836" width="26.42578125" style="1" bestFit="1" customWidth="1"/>
    <col min="13837" max="13837" width="22.140625" style="1" bestFit="1" customWidth="1"/>
    <col min="13838" max="13838" width="9.140625" style="1" customWidth="1"/>
    <col min="13839" max="13839" width="10.7109375" style="1" customWidth="1"/>
    <col min="13840" max="14063" width="9.140625" style="1" customWidth="1"/>
    <col min="14064" max="14064" width="3" style="1" bestFit="1" customWidth="1"/>
    <col min="14065" max="14065" width="10.140625" style="1" bestFit="1" customWidth="1"/>
    <col min="14066" max="14066" width="36.5703125" style="1" bestFit="1" customWidth="1"/>
    <col min="14067" max="14067" width="18.5703125" style="1" customWidth="1"/>
    <col min="14068" max="14068" width="17.140625" style="1" customWidth="1"/>
    <col min="14069" max="14072" width="4" style="1"/>
    <col min="14073" max="14073" width="4" style="1" bestFit="1" customWidth="1"/>
    <col min="14074" max="14074" width="32.42578125" style="1" customWidth="1"/>
    <col min="14075" max="14075" width="16.7109375" style="1" customWidth="1"/>
    <col min="14076" max="14076" width="16.85546875" style="1" customWidth="1"/>
    <col min="14077" max="14077" width="20.140625" style="1" customWidth="1"/>
    <col min="14078" max="14078" width="18.7109375" style="1" customWidth="1"/>
    <col min="14079" max="14080" width="9.140625" style="1" customWidth="1"/>
    <col min="14081" max="14081" width="12.5703125" style="1" bestFit="1" customWidth="1"/>
    <col min="14082" max="14086" width="9.140625" style="1" customWidth="1"/>
    <col min="14087" max="14087" width="30.7109375" style="1" bestFit="1" customWidth="1"/>
    <col min="14088" max="14088" width="15.28515625" style="1" customWidth="1"/>
    <col min="14089" max="14089" width="20.5703125" style="1" bestFit="1" customWidth="1"/>
    <col min="14090" max="14090" width="11.7109375" style="1" customWidth="1"/>
    <col min="14091" max="14091" width="15.85546875" style="1" bestFit="1" customWidth="1"/>
    <col min="14092" max="14092" width="26.42578125" style="1" bestFit="1" customWidth="1"/>
    <col min="14093" max="14093" width="22.140625" style="1" bestFit="1" customWidth="1"/>
    <col min="14094" max="14094" width="9.140625" style="1" customWidth="1"/>
    <col min="14095" max="14095" width="10.7109375" style="1" customWidth="1"/>
    <col min="14096" max="14319" width="9.140625" style="1" customWidth="1"/>
    <col min="14320" max="14320" width="3" style="1" bestFit="1" customWidth="1"/>
    <col min="14321" max="14321" width="10.140625" style="1" bestFit="1" customWidth="1"/>
    <col min="14322" max="14322" width="36.5703125" style="1" bestFit="1" customWidth="1"/>
    <col min="14323" max="14323" width="18.5703125" style="1" customWidth="1"/>
    <col min="14324" max="14324" width="17.140625" style="1" customWidth="1"/>
    <col min="14325" max="14328" width="4" style="1"/>
    <col min="14329" max="14329" width="4" style="1" bestFit="1" customWidth="1"/>
    <col min="14330" max="14330" width="32.42578125" style="1" customWidth="1"/>
    <col min="14331" max="14331" width="16.7109375" style="1" customWidth="1"/>
    <col min="14332" max="14332" width="16.85546875" style="1" customWidth="1"/>
    <col min="14333" max="14333" width="20.140625" style="1" customWidth="1"/>
    <col min="14334" max="14334" width="18.7109375" style="1" customWidth="1"/>
    <col min="14335" max="14336" width="9.140625" style="1" customWidth="1"/>
    <col min="14337" max="14337" width="12.5703125" style="1" bestFit="1" customWidth="1"/>
    <col min="14338" max="14342" width="9.140625" style="1" customWidth="1"/>
    <col min="14343" max="14343" width="30.7109375" style="1" bestFit="1" customWidth="1"/>
    <col min="14344" max="14344" width="15.28515625" style="1" customWidth="1"/>
    <col min="14345" max="14345" width="20.5703125" style="1" bestFit="1" customWidth="1"/>
    <col min="14346" max="14346" width="11.7109375" style="1" customWidth="1"/>
    <col min="14347" max="14347" width="15.85546875" style="1" bestFit="1" customWidth="1"/>
    <col min="14348" max="14348" width="26.42578125" style="1" bestFit="1" customWidth="1"/>
    <col min="14349" max="14349" width="22.140625" style="1" bestFit="1" customWidth="1"/>
    <col min="14350" max="14350" width="9.140625" style="1" customWidth="1"/>
    <col min="14351" max="14351" width="10.7109375" style="1" customWidth="1"/>
    <col min="14352" max="14575" width="9.140625" style="1" customWidth="1"/>
    <col min="14576" max="14576" width="3" style="1" bestFit="1" customWidth="1"/>
    <col min="14577" max="14577" width="10.140625" style="1" bestFit="1" customWidth="1"/>
    <col min="14578" max="14578" width="36.5703125" style="1" bestFit="1" customWidth="1"/>
    <col min="14579" max="14579" width="18.5703125" style="1" customWidth="1"/>
    <col min="14580" max="14580" width="17.140625" style="1" customWidth="1"/>
    <col min="14581" max="14584" width="4" style="1"/>
    <col min="14585" max="14585" width="4" style="1" bestFit="1" customWidth="1"/>
    <col min="14586" max="14586" width="32.42578125" style="1" customWidth="1"/>
    <col min="14587" max="14587" width="16.7109375" style="1" customWidth="1"/>
    <col min="14588" max="14588" width="16.85546875" style="1" customWidth="1"/>
    <col min="14589" max="14589" width="20.140625" style="1" customWidth="1"/>
    <col min="14590" max="14590" width="18.7109375" style="1" customWidth="1"/>
    <col min="14591" max="14592" width="9.140625" style="1" customWidth="1"/>
    <col min="14593" max="14593" width="12.5703125" style="1" bestFit="1" customWidth="1"/>
    <col min="14594" max="14598" width="9.140625" style="1" customWidth="1"/>
    <col min="14599" max="14599" width="30.7109375" style="1" bestFit="1" customWidth="1"/>
    <col min="14600" max="14600" width="15.28515625" style="1" customWidth="1"/>
    <col min="14601" max="14601" width="20.5703125" style="1" bestFit="1" customWidth="1"/>
    <col min="14602" max="14602" width="11.7109375" style="1" customWidth="1"/>
    <col min="14603" max="14603" width="15.85546875" style="1" bestFit="1" customWidth="1"/>
    <col min="14604" max="14604" width="26.42578125" style="1" bestFit="1" customWidth="1"/>
    <col min="14605" max="14605" width="22.140625" style="1" bestFit="1" customWidth="1"/>
    <col min="14606" max="14606" width="9.140625" style="1" customWidth="1"/>
    <col min="14607" max="14607" width="10.7109375" style="1" customWidth="1"/>
    <col min="14608" max="14831" width="9.140625" style="1" customWidth="1"/>
    <col min="14832" max="14832" width="3" style="1" bestFit="1" customWidth="1"/>
    <col min="14833" max="14833" width="10.140625" style="1" bestFit="1" customWidth="1"/>
    <col min="14834" max="14834" width="36.5703125" style="1" bestFit="1" customWidth="1"/>
    <col min="14835" max="14835" width="18.5703125" style="1" customWidth="1"/>
    <col min="14836" max="14836" width="17.140625" style="1" customWidth="1"/>
    <col min="14837" max="14840" width="4" style="1"/>
    <col min="14841" max="14841" width="4" style="1" bestFit="1" customWidth="1"/>
    <col min="14842" max="14842" width="32.42578125" style="1" customWidth="1"/>
    <col min="14843" max="14843" width="16.7109375" style="1" customWidth="1"/>
    <col min="14844" max="14844" width="16.85546875" style="1" customWidth="1"/>
    <col min="14845" max="14845" width="20.140625" style="1" customWidth="1"/>
    <col min="14846" max="14846" width="18.7109375" style="1" customWidth="1"/>
    <col min="14847" max="14848" width="9.140625" style="1" customWidth="1"/>
    <col min="14849" max="14849" width="12.5703125" style="1" bestFit="1" customWidth="1"/>
    <col min="14850" max="14854" width="9.140625" style="1" customWidth="1"/>
    <col min="14855" max="14855" width="30.7109375" style="1" bestFit="1" customWidth="1"/>
    <col min="14856" max="14856" width="15.28515625" style="1" customWidth="1"/>
    <col min="14857" max="14857" width="20.5703125" style="1" bestFit="1" customWidth="1"/>
    <col min="14858" max="14858" width="11.7109375" style="1" customWidth="1"/>
    <col min="14859" max="14859" width="15.85546875" style="1" bestFit="1" customWidth="1"/>
    <col min="14860" max="14860" width="26.42578125" style="1" bestFit="1" customWidth="1"/>
    <col min="14861" max="14861" width="22.140625" style="1" bestFit="1" customWidth="1"/>
    <col min="14862" max="14862" width="9.140625" style="1" customWidth="1"/>
    <col min="14863" max="14863" width="10.7109375" style="1" customWidth="1"/>
    <col min="14864" max="15087" width="9.140625" style="1" customWidth="1"/>
    <col min="15088" max="15088" width="3" style="1" bestFit="1" customWidth="1"/>
    <col min="15089" max="15089" width="10.140625" style="1" bestFit="1" customWidth="1"/>
    <col min="15090" max="15090" width="36.5703125" style="1" bestFit="1" customWidth="1"/>
    <col min="15091" max="15091" width="18.5703125" style="1" customWidth="1"/>
    <col min="15092" max="15092" width="17.140625" style="1" customWidth="1"/>
    <col min="15093" max="15096" width="4" style="1"/>
    <col min="15097" max="15097" width="4" style="1" bestFit="1" customWidth="1"/>
    <col min="15098" max="15098" width="32.42578125" style="1" customWidth="1"/>
    <col min="15099" max="15099" width="16.7109375" style="1" customWidth="1"/>
    <col min="15100" max="15100" width="16.85546875" style="1" customWidth="1"/>
    <col min="15101" max="15101" width="20.140625" style="1" customWidth="1"/>
    <col min="15102" max="15102" width="18.7109375" style="1" customWidth="1"/>
    <col min="15103" max="15104" width="9.140625" style="1" customWidth="1"/>
    <col min="15105" max="15105" width="12.5703125" style="1" bestFit="1" customWidth="1"/>
    <col min="15106" max="15110" width="9.140625" style="1" customWidth="1"/>
    <col min="15111" max="15111" width="30.7109375" style="1" bestFit="1" customWidth="1"/>
    <col min="15112" max="15112" width="15.28515625" style="1" customWidth="1"/>
    <col min="15113" max="15113" width="20.5703125" style="1" bestFit="1" customWidth="1"/>
    <col min="15114" max="15114" width="11.7109375" style="1" customWidth="1"/>
    <col min="15115" max="15115" width="15.85546875" style="1" bestFit="1" customWidth="1"/>
    <col min="15116" max="15116" width="26.42578125" style="1" bestFit="1" customWidth="1"/>
    <col min="15117" max="15117" width="22.140625" style="1" bestFit="1" customWidth="1"/>
    <col min="15118" max="15118" width="9.140625" style="1" customWidth="1"/>
    <col min="15119" max="15119" width="10.7109375" style="1" customWidth="1"/>
    <col min="15120" max="15343" width="9.140625" style="1" customWidth="1"/>
    <col min="15344" max="15344" width="3" style="1" bestFit="1" customWidth="1"/>
    <col min="15345" max="15345" width="10.140625" style="1" bestFit="1" customWidth="1"/>
    <col min="15346" max="15346" width="36.5703125" style="1" bestFit="1" customWidth="1"/>
    <col min="15347" max="15347" width="18.5703125" style="1" customWidth="1"/>
    <col min="15348" max="15348" width="17.140625" style="1" customWidth="1"/>
    <col min="15349" max="15352" width="4" style="1"/>
    <col min="15353" max="15353" width="4" style="1" bestFit="1" customWidth="1"/>
    <col min="15354" max="15354" width="32.42578125" style="1" customWidth="1"/>
    <col min="15355" max="15355" width="16.7109375" style="1" customWidth="1"/>
    <col min="15356" max="15356" width="16.85546875" style="1" customWidth="1"/>
    <col min="15357" max="15357" width="20.140625" style="1" customWidth="1"/>
    <col min="15358" max="15358" width="18.7109375" style="1" customWidth="1"/>
    <col min="15359" max="15360" width="9.140625" style="1" customWidth="1"/>
    <col min="15361" max="15361" width="12.5703125" style="1" bestFit="1" customWidth="1"/>
    <col min="15362" max="15366" width="9.140625" style="1" customWidth="1"/>
    <col min="15367" max="15367" width="30.7109375" style="1" bestFit="1" customWidth="1"/>
    <col min="15368" max="15368" width="15.28515625" style="1" customWidth="1"/>
    <col min="15369" max="15369" width="20.5703125" style="1" bestFit="1" customWidth="1"/>
    <col min="15370" max="15370" width="11.7109375" style="1" customWidth="1"/>
    <col min="15371" max="15371" width="15.85546875" style="1" bestFit="1" customWidth="1"/>
    <col min="15372" max="15372" width="26.42578125" style="1" bestFit="1" customWidth="1"/>
    <col min="15373" max="15373" width="22.140625" style="1" bestFit="1" customWidth="1"/>
    <col min="15374" max="15374" width="9.140625" style="1" customWidth="1"/>
    <col min="15375" max="15375" width="10.7109375" style="1" customWidth="1"/>
    <col min="15376" max="15599" width="9.140625" style="1" customWidth="1"/>
    <col min="15600" max="15600" width="3" style="1" bestFit="1" customWidth="1"/>
    <col min="15601" max="15601" width="10.140625" style="1" bestFit="1" customWidth="1"/>
    <col min="15602" max="15602" width="36.5703125" style="1" bestFit="1" customWidth="1"/>
    <col min="15603" max="15603" width="18.5703125" style="1" customWidth="1"/>
    <col min="15604" max="15604" width="17.140625" style="1" customWidth="1"/>
    <col min="15605" max="15608" width="4" style="1"/>
    <col min="15609" max="15609" width="4" style="1" bestFit="1" customWidth="1"/>
    <col min="15610" max="15610" width="32.42578125" style="1" customWidth="1"/>
    <col min="15611" max="15611" width="16.7109375" style="1" customWidth="1"/>
    <col min="15612" max="15612" width="16.85546875" style="1" customWidth="1"/>
    <col min="15613" max="15613" width="20.140625" style="1" customWidth="1"/>
    <col min="15614" max="15614" width="18.7109375" style="1" customWidth="1"/>
    <col min="15615" max="15616" width="9.140625" style="1" customWidth="1"/>
    <col min="15617" max="15617" width="12.5703125" style="1" bestFit="1" customWidth="1"/>
    <col min="15618" max="15622" width="9.140625" style="1" customWidth="1"/>
    <col min="15623" max="15623" width="30.7109375" style="1" bestFit="1" customWidth="1"/>
    <col min="15624" max="15624" width="15.28515625" style="1" customWidth="1"/>
    <col min="15625" max="15625" width="20.5703125" style="1" bestFit="1" customWidth="1"/>
    <col min="15626" max="15626" width="11.7109375" style="1" customWidth="1"/>
    <col min="15627" max="15627" width="15.85546875" style="1" bestFit="1" customWidth="1"/>
    <col min="15628" max="15628" width="26.42578125" style="1" bestFit="1" customWidth="1"/>
    <col min="15629" max="15629" width="22.140625" style="1" bestFit="1" customWidth="1"/>
    <col min="15630" max="15630" width="9.140625" style="1" customWidth="1"/>
    <col min="15631" max="15631" width="10.7109375" style="1" customWidth="1"/>
    <col min="15632" max="15855" width="9.140625" style="1" customWidth="1"/>
    <col min="15856" max="15856" width="3" style="1" bestFit="1" customWidth="1"/>
    <col min="15857" max="15857" width="10.140625" style="1" bestFit="1" customWidth="1"/>
    <col min="15858" max="15858" width="36.5703125" style="1" bestFit="1" customWidth="1"/>
    <col min="15859" max="15859" width="18.5703125" style="1" customWidth="1"/>
    <col min="15860" max="15860" width="17.140625" style="1" customWidth="1"/>
    <col min="15861" max="15864" width="4" style="1"/>
    <col min="15865" max="15865" width="4" style="1" bestFit="1" customWidth="1"/>
    <col min="15866" max="15866" width="32.42578125" style="1" customWidth="1"/>
    <col min="15867" max="15867" width="16.7109375" style="1" customWidth="1"/>
    <col min="15868" max="15868" width="16.85546875" style="1" customWidth="1"/>
    <col min="15869" max="15869" width="20.140625" style="1" customWidth="1"/>
    <col min="15870" max="15870" width="18.7109375" style="1" customWidth="1"/>
    <col min="15871" max="15872" width="9.140625" style="1" customWidth="1"/>
    <col min="15873" max="15873" width="12.5703125" style="1" bestFit="1" customWidth="1"/>
    <col min="15874" max="15878" width="9.140625" style="1" customWidth="1"/>
    <col min="15879" max="15879" width="30.7109375" style="1" bestFit="1" customWidth="1"/>
    <col min="15880" max="15880" width="15.28515625" style="1" customWidth="1"/>
    <col min="15881" max="15881" width="20.5703125" style="1" bestFit="1" customWidth="1"/>
    <col min="15882" max="15882" width="11.7109375" style="1" customWidth="1"/>
    <col min="15883" max="15883" width="15.85546875" style="1" bestFit="1" customWidth="1"/>
    <col min="15884" max="15884" width="26.42578125" style="1" bestFit="1" customWidth="1"/>
    <col min="15885" max="15885" width="22.140625" style="1" bestFit="1" customWidth="1"/>
    <col min="15886" max="15886" width="9.140625" style="1" customWidth="1"/>
    <col min="15887" max="15887" width="10.7109375" style="1" customWidth="1"/>
    <col min="15888" max="16111" width="9.140625" style="1" customWidth="1"/>
    <col min="16112" max="16112" width="3" style="1" bestFit="1" customWidth="1"/>
    <col min="16113" max="16113" width="10.140625" style="1" bestFit="1" customWidth="1"/>
    <col min="16114" max="16114" width="36.5703125" style="1" bestFit="1" customWidth="1"/>
    <col min="16115" max="16115" width="18.5703125" style="1" customWidth="1"/>
    <col min="16116" max="16116" width="17.140625" style="1" customWidth="1"/>
    <col min="16117" max="16120" width="4" style="1"/>
    <col min="16121" max="16121" width="4" style="1" bestFit="1" customWidth="1"/>
    <col min="16122" max="16122" width="32.42578125" style="1" customWidth="1"/>
    <col min="16123" max="16123" width="16.7109375" style="1" customWidth="1"/>
    <col min="16124" max="16124" width="16.85546875" style="1" customWidth="1"/>
    <col min="16125" max="16125" width="20.140625" style="1" customWidth="1"/>
    <col min="16126" max="16126" width="18.7109375" style="1" customWidth="1"/>
    <col min="16127" max="16128" width="9.140625" style="1" customWidth="1"/>
    <col min="16129" max="16129" width="12.5703125" style="1" bestFit="1" customWidth="1"/>
    <col min="16130" max="16134" width="9.140625" style="1" customWidth="1"/>
    <col min="16135" max="16135" width="30.7109375" style="1" bestFit="1" customWidth="1"/>
    <col min="16136" max="16136" width="15.28515625" style="1" customWidth="1"/>
    <col min="16137" max="16137" width="20.5703125" style="1" bestFit="1" customWidth="1"/>
    <col min="16138" max="16138" width="11.7109375" style="1" customWidth="1"/>
    <col min="16139" max="16139" width="15.85546875" style="1" bestFit="1" customWidth="1"/>
    <col min="16140" max="16140" width="26.42578125" style="1" bestFit="1" customWidth="1"/>
    <col min="16141" max="16141" width="22.140625" style="1" bestFit="1" customWidth="1"/>
    <col min="16142" max="16142" width="9.140625" style="1" customWidth="1"/>
    <col min="16143" max="16143" width="10.7109375" style="1" customWidth="1"/>
    <col min="16144" max="16367" width="9.140625" style="1" customWidth="1"/>
    <col min="16368" max="16368" width="3" style="1" bestFit="1" customWidth="1"/>
    <col min="16369" max="16369" width="10.140625" style="1" bestFit="1" customWidth="1"/>
    <col min="16370" max="16370" width="36.5703125" style="1" bestFit="1" customWidth="1"/>
    <col min="16371" max="16371" width="18.5703125" style="1" customWidth="1"/>
    <col min="16372" max="16372" width="17.140625" style="1" customWidth="1"/>
    <col min="16373" max="16384" width="4" style="1"/>
  </cols>
  <sheetData>
    <row r="1" spans="1:114" s="2" customFormat="1" ht="18" customHeight="1" x14ac:dyDescent="0.2">
      <c r="M1" s="3"/>
    </row>
    <row r="2" spans="1:114" s="6" customFormat="1" ht="17.25" customHeight="1" x14ac:dyDescent="0.2">
      <c r="B2" s="84" t="e" vm="1">
        <v>#VALUE!</v>
      </c>
      <c r="C2" s="18" t="s">
        <v>16</v>
      </c>
      <c r="E2" s="1"/>
      <c r="F2" s="1"/>
      <c r="G2" s="1"/>
      <c r="H2" s="1"/>
      <c r="I2" s="1"/>
      <c r="J2" s="1"/>
      <c r="K2" s="1"/>
      <c r="L2" s="1"/>
      <c r="M2" s="1"/>
      <c r="N2" s="1"/>
      <c r="O2" s="1"/>
      <c r="P2" s="1"/>
      <c r="Q2" s="1"/>
      <c r="R2" s="1"/>
    </row>
    <row r="3" spans="1:114" s="6" customFormat="1" ht="17.25" customHeight="1" x14ac:dyDescent="0.2">
      <c r="B3" s="84"/>
      <c r="C3" s="29" t="s">
        <v>13</v>
      </c>
      <c r="E3" s="1"/>
      <c r="F3" s="1"/>
      <c r="G3" s="1"/>
      <c r="H3" s="1"/>
      <c r="I3" s="1"/>
      <c r="J3" s="1"/>
      <c r="K3" s="1"/>
      <c r="L3" s="1"/>
      <c r="M3" s="1"/>
      <c r="N3" s="1"/>
      <c r="O3" s="1"/>
      <c r="P3" s="1"/>
      <c r="Q3" s="1"/>
      <c r="R3" s="1"/>
    </row>
    <row r="4" spans="1:114" s="8" customFormat="1" ht="17.25" customHeight="1" thickBot="1" x14ac:dyDescent="0.25">
      <c r="A4" s="7"/>
      <c r="B4" s="85"/>
      <c r="C4" s="85"/>
      <c r="D4" s="86"/>
      <c r="E4" s="30"/>
      <c r="F4" s="30"/>
      <c r="G4" s="30"/>
      <c r="H4" s="30"/>
      <c r="I4" s="10"/>
      <c r="J4" s="10"/>
      <c r="K4" s="10"/>
      <c r="L4" s="10"/>
      <c r="M4" s="10"/>
      <c r="N4" s="10"/>
      <c r="O4" s="10"/>
      <c r="P4" s="10"/>
      <c r="Q4" s="10"/>
      <c r="R4" s="10"/>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row>
    <row r="5" spans="1:114" s="9" customFormat="1" ht="42.75" customHeight="1" thickBot="1" x14ac:dyDescent="0.25">
      <c r="A5" s="6"/>
      <c r="B5" s="43" t="s">
        <v>0</v>
      </c>
      <c r="C5" s="44" t="s">
        <v>22</v>
      </c>
      <c r="D5" s="44" t="s">
        <v>5</v>
      </c>
      <c r="E5" s="44" t="s">
        <v>3</v>
      </c>
      <c r="F5" s="44" t="s">
        <v>1</v>
      </c>
      <c r="G5" s="44" t="s">
        <v>2</v>
      </c>
      <c r="H5" s="44" t="s">
        <v>4</v>
      </c>
      <c r="I5" s="12"/>
      <c r="J5" s="1"/>
      <c r="K5" s="1"/>
      <c r="L5" s="1"/>
      <c r="M5" s="1"/>
      <c r="N5" s="1"/>
      <c r="O5" s="1"/>
      <c r="P5" s="1"/>
      <c r="Q5" s="1"/>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row>
    <row r="6" spans="1:114" x14ac:dyDescent="0.2">
      <c r="B6" s="55">
        <v>45737</v>
      </c>
      <c r="C6" s="31" t="s">
        <v>86</v>
      </c>
      <c r="D6" s="32">
        <v>300</v>
      </c>
      <c r="E6" s="56">
        <v>69</v>
      </c>
      <c r="F6" s="33" t="s">
        <v>35</v>
      </c>
      <c r="G6" s="33" t="s">
        <v>36</v>
      </c>
      <c r="H6" s="16" t="s">
        <v>37</v>
      </c>
      <c r="I6" s="19"/>
      <c r="J6" s="11"/>
      <c r="K6" s="11"/>
      <c r="L6" s="11"/>
      <c r="M6" s="11"/>
      <c r="N6" s="11"/>
      <c r="O6" s="11"/>
      <c r="P6" s="11"/>
      <c r="Q6" s="11"/>
      <c r="R6" s="11"/>
      <c r="DJ6" s="6"/>
    </row>
    <row r="7" spans="1:114" x14ac:dyDescent="0.2">
      <c r="B7" s="55">
        <v>45737</v>
      </c>
      <c r="C7" s="31" t="s">
        <v>87</v>
      </c>
      <c r="D7" s="32">
        <v>300</v>
      </c>
      <c r="E7" s="56">
        <v>68.5</v>
      </c>
      <c r="F7" s="33" t="s">
        <v>35</v>
      </c>
      <c r="G7" s="33" t="s">
        <v>36</v>
      </c>
      <c r="H7" s="16" t="s">
        <v>37</v>
      </c>
      <c r="I7" s="11"/>
      <c r="J7" s="11"/>
      <c r="K7" s="13"/>
      <c r="L7" s="13"/>
      <c r="M7" s="14"/>
      <c r="N7" s="15"/>
      <c r="P7" s="13"/>
      <c r="DJ7" s="6"/>
    </row>
    <row r="8" spans="1:114" x14ac:dyDescent="0.2">
      <c r="B8" s="55">
        <v>45737</v>
      </c>
      <c r="C8" s="31" t="s">
        <v>88</v>
      </c>
      <c r="D8" s="32">
        <v>300</v>
      </c>
      <c r="E8" s="56">
        <v>68</v>
      </c>
      <c r="F8" s="33" t="s">
        <v>35</v>
      </c>
      <c r="G8" s="33" t="s">
        <v>36</v>
      </c>
      <c r="H8" s="16" t="s">
        <v>37</v>
      </c>
      <c r="I8" s="11"/>
      <c r="J8" s="11"/>
      <c r="K8" s="13"/>
      <c r="L8" s="13"/>
      <c r="M8" s="14"/>
      <c r="N8" s="15"/>
      <c r="P8" s="13"/>
      <c r="DJ8" s="6"/>
    </row>
    <row r="9" spans="1:114" x14ac:dyDescent="0.2">
      <c r="B9" s="55">
        <v>45737</v>
      </c>
      <c r="C9" s="31" t="s">
        <v>89</v>
      </c>
      <c r="D9" s="32">
        <v>25</v>
      </c>
      <c r="E9" s="56">
        <v>67.5</v>
      </c>
      <c r="F9" s="33" t="s">
        <v>35</v>
      </c>
      <c r="G9" s="33" t="s">
        <v>36</v>
      </c>
      <c r="H9" s="16" t="s">
        <v>37</v>
      </c>
      <c r="I9" s="11"/>
      <c r="J9" s="11"/>
      <c r="K9" s="13"/>
      <c r="L9" s="13"/>
      <c r="M9" s="14"/>
      <c r="N9" s="15"/>
      <c r="P9" s="13"/>
      <c r="DJ9" s="6"/>
    </row>
    <row r="10" spans="1:114" x14ac:dyDescent="0.2">
      <c r="B10" s="55">
        <v>45737</v>
      </c>
      <c r="C10" s="31" t="s">
        <v>90</v>
      </c>
      <c r="D10" s="32">
        <v>43</v>
      </c>
      <c r="E10" s="56">
        <v>67.5</v>
      </c>
      <c r="F10" s="33" t="s">
        <v>35</v>
      </c>
      <c r="G10" s="33" t="s">
        <v>36</v>
      </c>
      <c r="H10" s="16" t="s">
        <v>37</v>
      </c>
      <c r="I10" s="11"/>
      <c r="J10" s="11"/>
      <c r="K10" s="13"/>
      <c r="L10" s="13"/>
      <c r="M10" s="14"/>
      <c r="N10" s="15"/>
      <c r="P10" s="13"/>
      <c r="DJ10" s="6"/>
    </row>
    <row r="11" spans="1:114" ht="12.75" customHeight="1" x14ac:dyDescent="0.2">
      <c r="B11" s="55">
        <v>45737</v>
      </c>
      <c r="C11" s="31" t="s">
        <v>91</v>
      </c>
      <c r="D11" s="32">
        <v>232</v>
      </c>
      <c r="E11" s="56">
        <v>67.5</v>
      </c>
      <c r="F11" s="33" t="s">
        <v>35</v>
      </c>
      <c r="G11" s="33" t="s">
        <v>36</v>
      </c>
      <c r="H11" s="16" t="s">
        <v>37</v>
      </c>
      <c r="I11" s="11"/>
      <c r="J11" s="11"/>
      <c r="K11" s="13"/>
      <c r="L11" s="13"/>
      <c r="M11" s="14"/>
      <c r="N11" s="15"/>
      <c r="P11" s="13"/>
      <c r="DJ11" s="6"/>
    </row>
    <row r="12" spans="1:114" ht="12.75" customHeight="1" x14ac:dyDescent="0.2">
      <c r="B12" s="55">
        <v>45737</v>
      </c>
      <c r="C12" s="31" t="s">
        <v>92</v>
      </c>
      <c r="D12" s="32">
        <v>300</v>
      </c>
      <c r="E12" s="56">
        <v>67.7</v>
      </c>
      <c r="F12" s="33" t="s">
        <v>35</v>
      </c>
      <c r="G12" s="33" t="s">
        <v>36</v>
      </c>
      <c r="H12" s="16" t="s">
        <v>37</v>
      </c>
      <c r="I12" s="11"/>
      <c r="J12" s="11"/>
      <c r="K12" s="13"/>
      <c r="L12" s="13"/>
      <c r="M12" s="14"/>
      <c r="N12" s="15"/>
      <c r="P12" s="13"/>
      <c r="DJ12" s="6"/>
    </row>
    <row r="13" spans="1:114" x14ac:dyDescent="0.2">
      <c r="B13" s="55">
        <v>45737</v>
      </c>
      <c r="C13" s="31" t="s">
        <v>93</v>
      </c>
      <c r="D13" s="32">
        <v>300</v>
      </c>
      <c r="E13" s="56">
        <v>68</v>
      </c>
      <c r="F13" s="33" t="s">
        <v>35</v>
      </c>
      <c r="G13" s="33" t="s">
        <v>36</v>
      </c>
      <c r="H13" s="16" t="s">
        <v>37</v>
      </c>
      <c r="I13" s="11"/>
      <c r="J13" s="11"/>
      <c r="K13" s="13"/>
      <c r="L13" s="13"/>
      <c r="M13" s="14"/>
      <c r="N13" s="15"/>
      <c r="P13" s="13"/>
      <c r="DJ13" s="6"/>
    </row>
    <row r="14" spans="1:114" x14ac:dyDescent="0.2">
      <c r="A14" s="1"/>
      <c r="B14" s="55">
        <v>45737</v>
      </c>
      <c r="C14" s="31" t="s">
        <v>94</v>
      </c>
      <c r="D14" s="32">
        <v>300</v>
      </c>
      <c r="E14" s="56">
        <v>67.5</v>
      </c>
      <c r="F14" s="33" t="s">
        <v>35</v>
      </c>
      <c r="G14" s="33" t="s">
        <v>36</v>
      </c>
      <c r="H14" s="16" t="s">
        <v>37</v>
      </c>
      <c r="I14" s="11"/>
      <c r="J14" s="11"/>
      <c r="K14" s="13"/>
      <c r="L14" s="13"/>
      <c r="M14" s="14"/>
      <c r="N14" s="15"/>
      <c r="P14" s="13"/>
      <c r="DJ14" s="6"/>
    </row>
    <row r="15" spans="1:114" x14ac:dyDescent="0.2">
      <c r="A15" s="1"/>
      <c r="B15" s="55">
        <v>45737</v>
      </c>
      <c r="C15" s="31" t="s">
        <v>95</v>
      </c>
      <c r="D15" s="32">
        <v>300</v>
      </c>
      <c r="E15" s="56">
        <v>67.7</v>
      </c>
      <c r="F15" s="33" t="s">
        <v>35</v>
      </c>
      <c r="G15" s="33" t="s">
        <v>36</v>
      </c>
      <c r="H15" s="16" t="s">
        <v>37</v>
      </c>
      <c r="I15" s="11"/>
      <c r="J15" s="11"/>
      <c r="K15" s="13"/>
      <c r="L15" s="13"/>
      <c r="M15" s="14"/>
      <c r="N15" s="15"/>
      <c r="P15" s="13"/>
      <c r="DJ15" s="6"/>
    </row>
    <row r="16" spans="1:114" x14ac:dyDescent="0.2">
      <c r="A16" s="1"/>
      <c r="B16" s="55">
        <v>45737</v>
      </c>
      <c r="C16" s="31" t="s">
        <v>96</v>
      </c>
      <c r="D16" s="32">
        <v>106</v>
      </c>
      <c r="E16" s="56">
        <v>68</v>
      </c>
      <c r="F16" s="33" t="s">
        <v>35</v>
      </c>
      <c r="G16" s="33" t="s">
        <v>36</v>
      </c>
      <c r="H16" s="16" t="s">
        <v>37</v>
      </c>
      <c r="I16" s="11"/>
      <c r="J16" s="11"/>
      <c r="K16" s="13"/>
      <c r="L16" s="13"/>
      <c r="M16" s="14"/>
      <c r="N16" s="15"/>
      <c r="P16" s="13"/>
      <c r="DJ16" s="6"/>
    </row>
    <row r="17" spans="2:8" x14ac:dyDescent="0.2">
      <c r="B17" s="55">
        <v>45737</v>
      </c>
      <c r="C17" s="31" t="s">
        <v>97</v>
      </c>
      <c r="D17" s="32">
        <v>194</v>
      </c>
      <c r="E17" s="56">
        <v>68</v>
      </c>
      <c r="F17" s="33" t="s">
        <v>35</v>
      </c>
      <c r="G17" s="33" t="s">
        <v>36</v>
      </c>
      <c r="H17" s="16" t="s">
        <v>37</v>
      </c>
    </row>
    <row r="18" spans="2:8" x14ac:dyDescent="0.2">
      <c r="B18" s="55">
        <v>45737</v>
      </c>
      <c r="C18" s="31" t="s">
        <v>98</v>
      </c>
      <c r="D18" s="32">
        <v>300</v>
      </c>
      <c r="E18" s="56">
        <v>68.2</v>
      </c>
      <c r="F18" s="33" t="s">
        <v>35</v>
      </c>
      <c r="G18" s="33" t="s">
        <v>36</v>
      </c>
      <c r="H18" s="16" t="s">
        <v>37</v>
      </c>
    </row>
    <row r="19" spans="2:8" x14ac:dyDescent="0.2">
      <c r="B19" s="55">
        <v>45737</v>
      </c>
      <c r="C19" s="31" t="s">
        <v>99</v>
      </c>
      <c r="D19" s="32">
        <v>95</v>
      </c>
      <c r="E19" s="56">
        <v>67.8</v>
      </c>
      <c r="F19" s="33" t="s">
        <v>35</v>
      </c>
      <c r="G19" s="33" t="s">
        <v>36</v>
      </c>
      <c r="H19" s="16" t="s">
        <v>37</v>
      </c>
    </row>
    <row r="20" spans="2:8" x14ac:dyDescent="0.2">
      <c r="B20" s="55">
        <v>45737</v>
      </c>
      <c r="C20" s="31" t="s">
        <v>100</v>
      </c>
      <c r="D20" s="32">
        <v>8</v>
      </c>
      <c r="E20" s="56">
        <v>67.7</v>
      </c>
      <c r="F20" s="33" t="s">
        <v>35</v>
      </c>
      <c r="G20" s="33" t="s">
        <v>36</v>
      </c>
      <c r="H20" s="16" t="s">
        <v>37</v>
      </c>
    </row>
    <row r="21" spans="2:8" x14ac:dyDescent="0.2">
      <c r="B21" s="55"/>
      <c r="C21" s="31"/>
      <c r="D21" s="32"/>
      <c r="E21" s="56"/>
      <c r="F21" s="33"/>
      <c r="G21" s="33"/>
      <c r="H21" s="16"/>
    </row>
    <row r="22" spans="2:8" x14ac:dyDescent="0.2">
      <c r="B22" s="55"/>
      <c r="C22" s="31"/>
      <c r="D22" s="32"/>
      <c r="E22" s="56"/>
      <c r="F22" s="33"/>
      <c r="G22" s="33"/>
      <c r="H22" s="16"/>
    </row>
    <row r="23" spans="2:8" x14ac:dyDescent="0.2">
      <c r="B23" s="55"/>
      <c r="C23" s="31"/>
      <c r="D23" s="32"/>
      <c r="E23" s="56"/>
      <c r="F23" s="33"/>
      <c r="G23" s="33"/>
      <c r="H23" s="16"/>
    </row>
    <row r="24" spans="2:8" x14ac:dyDescent="0.2">
      <c r="B24" s="55"/>
      <c r="C24" s="31"/>
      <c r="D24" s="32"/>
      <c r="E24" s="56"/>
      <c r="F24" s="33"/>
      <c r="G24" s="33"/>
      <c r="H24" s="16"/>
    </row>
    <row r="25" spans="2:8" x14ac:dyDescent="0.2">
      <c r="B25" s="55"/>
      <c r="C25" s="31"/>
      <c r="D25" s="32"/>
      <c r="E25" s="56"/>
      <c r="F25" s="33"/>
      <c r="G25" s="33"/>
      <c r="H25" s="16"/>
    </row>
    <row r="26" spans="2:8" x14ac:dyDescent="0.2">
      <c r="B26" s="55"/>
      <c r="C26" s="31"/>
      <c r="D26" s="32"/>
      <c r="E26" s="56"/>
      <c r="F26" s="33"/>
      <c r="G26" s="33"/>
      <c r="H26" s="16"/>
    </row>
    <row r="27" spans="2:8" x14ac:dyDescent="0.2">
      <c r="B27" s="55"/>
      <c r="C27" s="31"/>
      <c r="D27" s="32"/>
      <c r="E27" s="56"/>
      <c r="F27" s="33"/>
      <c r="G27" s="33"/>
      <c r="H27" s="16"/>
    </row>
    <row r="28" spans="2:8" x14ac:dyDescent="0.2">
      <c r="B28" s="55"/>
      <c r="C28" s="31"/>
      <c r="D28" s="32"/>
      <c r="E28" s="56"/>
      <c r="F28" s="33"/>
      <c r="G28" s="33"/>
      <c r="H28" s="16"/>
    </row>
    <row r="29" spans="2:8" x14ac:dyDescent="0.2">
      <c r="B29" s="55"/>
      <c r="C29" s="31"/>
      <c r="D29" s="32"/>
      <c r="E29" s="56"/>
      <c r="F29" s="33"/>
      <c r="G29" s="33"/>
      <c r="H29" s="16"/>
    </row>
  </sheetData>
  <mergeCells count="2">
    <mergeCell ref="B2:B3"/>
    <mergeCell ref="B4:D4"/>
  </mergeCells>
  <conditionalFormatting sqref="B6:H29">
    <cfRule type="notContainsBlanks" dxfId="0" priority="1">
      <formula>LEN(TRIM(B6))&gt;0</formula>
    </cfRule>
  </conditionalFormatting>
  <dataValidations count="1">
    <dataValidation type="list" allowBlank="1" showInputMessage="1" showErrorMessage="1" sqref="WVC981187 WLG981187 WBK981187 VRO981187 VHS981187 UXW981187 UOA981187 UEE981187 TUI981187 TKM981187 TAQ981187 SQU981187 SGY981187 RXC981187 RNG981187 RDK981187 QTO981187 QJS981187 PZW981187 PQA981187 PGE981187 OWI981187 OMM981187 OCQ981187 NSU981187 NIY981187 MZC981187 MPG981187 MFK981187 LVO981187 LLS981187 LBW981187 KSA981187 KIE981187 JYI981187 JOM981187 JEQ981187 IUU981187 IKY981187 IBC981187 HRG981187 HHK981187 GXO981187 GNS981187 GDW981187 FUA981187 FKE981187 FAI981187 EQM981187 EGQ981187 DWU981187 DMY981187 DDC981187 CTG981187 CJK981187 BZO981187 BPS981187 BFW981187 AWA981187 AME981187 ACI981187 SM981187 IQ981187 D981187 WVC915651 WLG915651 WBK915651 VRO915651 VHS915651 UXW915651 UOA915651 UEE915651 TUI915651 TKM915651 TAQ915651 SQU915651 SGY915651 RXC915651 RNG915651 RDK915651 QTO915651 QJS915651 PZW915651 PQA915651 PGE915651 OWI915651 OMM915651 OCQ915651 NSU915651 NIY915651 MZC915651 MPG915651 MFK915651 LVO915651 LLS915651 LBW915651 KSA915651 KIE915651 JYI915651 JOM915651 JEQ915651 IUU915651 IKY915651 IBC915651 HRG915651 HHK915651 GXO915651 GNS915651 GDW915651 FUA915651 FKE915651 FAI915651 EQM915651 EGQ915651 DWU915651 DMY915651 DDC915651 CTG915651 CJK915651 BZO915651 BPS915651 BFW915651 AWA915651 AME915651 ACI915651 SM915651 IQ915651 D915651 WVC850115 WLG850115 WBK850115 VRO850115 VHS850115 UXW850115 UOA850115 UEE850115 TUI850115 TKM850115 TAQ850115 SQU850115 SGY850115 RXC850115 RNG850115 RDK850115 QTO850115 QJS850115 PZW850115 PQA850115 PGE850115 OWI850115 OMM850115 OCQ850115 NSU850115 NIY850115 MZC850115 MPG850115 MFK850115 LVO850115 LLS850115 LBW850115 KSA850115 KIE850115 JYI850115 JOM850115 JEQ850115 IUU850115 IKY850115 IBC850115 HRG850115 HHK850115 GXO850115 GNS850115 GDW850115 FUA850115 FKE850115 FAI850115 EQM850115 EGQ850115 DWU850115 DMY850115 DDC850115 CTG850115 CJK850115 BZO850115 BPS850115 BFW850115 AWA850115 AME850115 ACI850115 SM850115 IQ850115 D850115 WVC784579 WLG784579 WBK784579 VRO784579 VHS784579 UXW784579 UOA784579 UEE784579 TUI784579 TKM784579 TAQ784579 SQU784579 SGY784579 RXC784579 RNG784579 RDK784579 QTO784579 QJS784579 PZW784579 PQA784579 PGE784579 OWI784579 OMM784579 OCQ784579 NSU784579 NIY784579 MZC784579 MPG784579 MFK784579 LVO784579 LLS784579 LBW784579 KSA784579 KIE784579 JYI784579 JOM784579 JEQ784579 IUU784579 IKY784579 IBC784579 HRG784579 HHK784579 GXO784579 GNS784579 GDW784579 FUA784579 FKE784579 FAI784579 EQM784579 EGQ784579 DWU784579 DMY784579 DDC784579 CTG784579 CJK784579 BZO784579 BPS784579 BFW784579 AWA784579 AME784579 ACI784579 SM784579 IQ784579 D784579 WVC719043 WLG719043 WBK719043 VRO719043 VHS719043 UXW719043 UOA719043 UEE719043 TUI719043 TKM719043 TAQ719043 SQU719043 SGY719043 RXC719043 RNG719043 RDK719043 QTO719043 QJS719043 PZW719043 PQA719043 PGE719043 OWI719043 OMM719043 OCQ719043 NSU719043 NIY719043 MZC719043 MPG719043 MFK719043 LVO719043 LLS719043 LBW719043 KSA719043 KIE719043 JYI719043 JOM719043 JEQ719043 IUU719043 IKY719043 IBC719043 HRG719043 HHK719043 GXO719043 GNS719043 GDW719043 FUA719043 FKE719043 FAI719043 EQM719043 EGQ719043 DWU719043 DMY719043 DDC719043 CTG719043 CJK719043 BZO719043 BPS719043 BFW719043 AWA719043 AME719043 ACI719043 SM719043 IQ719043 D719043 WVC653507 WLG653507 WBK653507 VRO653507 VHS653507 UXW653507 UOA653507 UEE653507 TUI653507 TKM653507 TAQ653507 SQU653507 SGY653507 RXC653507 RNG653507 RDK653507 QTO653507 QJS653507 PZW653507 PQA653507 PGE653507 OWI653507 OMM653507 OCQ653507 NSU653507 NIY653507 MZC653507 MPG653507 MFK653507 LVO653507 LLS653507 LBW653507 KSA653507 KIE653507 JYI653507 JOM653507 JEQ653507 IUU653507 IKY653507 IBC653507 HRG653507 HHK653507 GXO653507 GNS653507 GDW653507 FUA653507 FKE653507 FAI653507 EQM653507 EGQ653507 DWU653507 DMY653507 DDC653507 CTG653507 CJK653507 BZO653507 BPS653507 BFW653507 AWA653507 AME653507 ACI653507 SM653507 IQ653507 D653507 WVC587971 WLG587971 WBK587971 VRO587971 VHS587971 UXW587971 UOA587971 UEE587971 TUI587971 TKM587971 TAQ587971 SQU587971 SGY587971 RXC587971 RNG587971 RDK587971 QTO587971 QJS587971 PZW587971 PQA587971 PGE587971 OWI587971 OMM587971 OCQ587971 NSU587971 NIY587971 MZC587971 MPG587971 MFK587971 LVO587971 LLS587971 LBW587971 KSA587971 KIE587971 JYI587971 JOM587971 JEQ587971 IUU587971 IKY587971 IBC587971 HRG587971 HHK587971 GXO587971 GNS587971 GDW587971 FUA587971 FKE587971 FAI587971 EQM587971 EGQ587971 DWU587971 DMY587971 DDC587971 CTG587971 CJK587971 BZO587971 BPS587971 BFW587971 AWA587971 AME587971 ACI587971 SM587971 IQ587971 D587971 WVC522435 WLG522435 WBK522435 VRO522435 VHS522435 UXW522435 UOA522435 UEE522435 TUI522435 TKM522435 TAQ522435 SQU522435 SGY522435 RXC522435 RNG522435 RDK522435 QTO522435 QJS522435 PZW522435 PQA522435 PGE522435 OWI522435 OMM522435 OCQ522435 NSU522435 NIY522435 MZC522435 MPG522435 MFK522435 LVO522435 LLS522435 LBW522435 KSA522435 KIE522435 JYI522435 JOM522435 JEQ522435 IUU522435 IKY522435 IBC522435 HRG522435 HHK522435 GXO522435 GNS522435 GDW522435 FUA522435 FKE522435 FAI522435 EQM522435 EGQ522435 DWU522435 DMY522435 DDC522435 CTG522435 CJK522435 BZO522435 BPS522435 BFW522435 AWA522435 AME522435 ACI522435 SM522435 IQ522435 D522435 WVC456899 WLG456899 WBK456899 VRO456899 VHS456899 UXW456899 UOA456899 UEE456899 TUI456899 TKM456899 TAQ456899 SQU456899 SGY456899 RXC456899 RNG456899 RDK456899 QTO456899 QJS456899 PZW456899 PQA456899 PGE456899 OWI456899 OMM456899 OCQ456899 NSU456899 NIY456899 MZC456899 MPG456899 MFK456899 LVO456899 LLS456899 LBW456899 KSA456899 KIE456899 JYI456899 JOM456899 JEQ456899 IUU456899 IKY456899 IBC456899 HRG456899 HHK456899 GXO456899 GNS456899 GDW456899 FUA456899 FKE456899 FAI456899 EQM456899 EGQ456899 DWU456899 DMY456899 DDC456899 CTG456899 CJK456899 BZO456899 BPS456899 BFW456899 AWA456899 AME456899 ACI456899 SM456899 IQ456899 D456899 WVC391363 WLG391363 WBK391363 VRO391363 VHS391363 UXW391363 UOA391363 UEE391363 TUI391363 TKM391363 TAQ391363 SQU391363 SGY391363 RXC391363 RNG391363 RDK391363 QTO391363 QJS391363 PZW391363 PQA391363 PGE391363 OWI391363 OMM391363 OCQ391363 NSU391363 NIY391363 MZC391363 MPG391363 MFK391363 LVO391363 LLS391363 LBW391363 KSA391363 KIE391363 JYI391363 JOM391363 JEQ391363 IUU391363 IKY391363 IBC391363 HRG391363 HHK391363 GXO391363 GNS391363 GDW391363 FUA391363 FKE391363 FAI391363 EQM391363 EGQ391363 DWU391363 DMY391363 DDC391363 CTG391363 CJK391363 BZO391363 BPS391363 BFW391363 AWA391363 AME391363 ACI391363 SM391363 IQ391363 D391363 WVC325827 WLG325827 WBK325827 VRO325827 VHS325827 UXW325827 UOA325827 UEE325827 TUI325827 TKM325827 TAQ325827 SQU325827 SGY325827 RXC325827 RNG325827 RDK325827 QTO325827 QJS325827 PZW325827 PQA325827 PGE325827 OWI325827 OMM325827 OCQ325827 NSU325827 NIY325827 MZC325827 MPG325827 MFK325827 LVO325827 LLS325827 LBW325827 KSA325827 KIE325827 JYI325827 JOM325827 JEQ325827 IUU325827 IKY325827 IBC325827 HRG325827 HHK325827 GXO325827 GNS325827 GDW325827 FUA325827 FKE325827 FAI325827 EQM325827 EGQ325827 DWU325827 DMY325827 DDC325827 CTG325827 CJK325827 BZO325827 BPS325827 BFW325827 AWA325827 AME325827 ACI325827 SM325827 IQ325827 D325827 WVC260291 WLG260291 WBK260291 VRO260291 VHS260291 UXW260291 UOA260291 UEE260291 TUI260291 TKM260291 TAQ260291 SQU260291 SGY260291 RXC260291 RNG260291 RDK260291 QTO260291 QJS260291 PZW260291 PQA260291 PGE260291 OWI260291 OMM260291 OCQ260291 NSU260291 NIY260291 MZC260291 MPG260291 MFK260291 LVO260291 LLS260291 LBW260291 KSA260291 KIE260291 JYI260291 JOM260291 JEQ260291 IUU260291 IKY260291 IBC260291 HRG260291 HHK260291 GXO260291 GNS260291 GDW260291 FUA260291 FKE260291 FAI260291 EQM260291 EGQ260291 DWU260291 DMY260291 DDC260291 CTG260291 CJK260291 BZO260291 BPS260291 BFW260291 AWA260291 AME260291 ACI260291 SM260291 IQ260291 D260291 WVC194755 WLG194755 WBK194755 VRO194755 VHS194755 UXW194755 UOA194755 UEE194755 TUI194755 TKM194755 TAQ194755 SQU194755 SGY194755 RXC194755 RNG194755 RDK194755 QTO194755 QJS194755 PZW194755 PQA194755 PGE194755 OWI194755 OMM194755 OCQ194755 NSU194755 NIY194755 MZC194755 MPG194755 MFK194755 LVO194755 LLS194755 LBW194755 KSA194755 KIE194755 JYI194755 JOM194755 JEQ194755 IUU194755 IKY194755 IBC194755 HRG194755 HHK194755 GXO194755 GNS194755 GDW194755 FUA194755 FKE194755 FAI194755 EQM194755 EGQ194755 DWU194755 DMY194755 DDC194755 CTG194755 CJK194755 BZO194755 BPS194755 BFW194755 AWA194755 AME194755 ACI194755 SM194755 IQ194755 D194755 WVC129219 WLG129219 WBK129219 VRO129219 VHS129219 UXW129219 UOA129219 UEE129219 TUI129219 TKM129219 TAQ129219 SQU129219 SGY129219 RXC129219 RNG129219 RDK129219 QTO129219 QJS129219 PZW129219 PQA129219 PGE129219 OWI129219 OMM129219 OCQ129219 NSU129219 NIY129219 MZC129219 MPG129219 MFK129219 LVO129219 LLS129219 LBW129219 KSA129219 KIE129219 JYI129219 JOM129219 JEQ129219 IUU129219 IKY129219 IBC129219 HRG129219 HHK129219 GXO129219 GNS129219 GDW129219 FUA129219 FKE129219 FAI129219 EQM129219 EGQ129219 DWU129219 DMY129219 DDC129219 CTG129219 CJK129219 BZO129219 BPS129219 BFW129219 AWA129219 AME129219 ACI129219 SM129219 IQ129219 D129219 WVC63683 WLG63683 WBK63683 VRO63683 VHS63683 UXW63683 UOA63683 UEE63683 TUI63683 TKM63683 TAQ63683 SQU63683 SGY63683 RXC63683 RNG63683 RDK63683 QTO63683 QJS63683 PZW63683 PQA63683 PGE63683 OWI63683 OMM63683 OCQ63683 NSU63683 NIY63683 MZC63683 MPG63683 MFK63683 LVO63683 LLS63683 LBW63683 KSA63683 KIE63683 JYI63683 JOM63683 JEQ63683 IUU63683 IKY63683 IBC63683 HRG63683 HHK63683 GXO63683 GNS63683 GDW63683 FUA63683 FKE63683 FAI63683 EQM63683 EGQ63683 DWU63683 DMY63683 DDC63683 CTG63683 CJK63683 BZO63683 BPS63683 BFW63683 AWA63683 AME63683 ACI63683 SM63683 IQ63683 D63683" xr:uid="{4E898AD7-ABCB-4F4A-A179-3D844D59B2E2}">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3CE6ADCDDFA54BAD1D3157F4703E41" ma:contentTypeVersion="12" ma:contentTypeDescription="Ein neues Dokument erstellen." ma:contentTypeScope="" ma:versionID="8a09ad381965590f62a1f6911d2c66cb">
  <xsd:schema xmlns:xsd="http://www.w3.org/2001/XMLSchema" xmlns:xs="http://www.w3.org/2001/XMLSchema" xmlns:p="http://schemas.microsoft.com/office/2006/metadata/properties" xmlns:ns2="a1d14ea8-57e9-4e08-af0f-f31b64017d23" xmlns:ns3="8c3a207a-82c4-4504-acbc-5fc55cbdd900" targetNamespace="http://schemas.microsoft.com/office/2006/metadata/properties" ma:root="true" ma:fieldsID="3eb664a7861027b09cd266720702b03b" ns2:_="" ns3:_="">
    <xsd:import namespace="a1d14ea8-57e9-4e08-af0f-f31b64017d23"/>
    <xsd:import namespace="8c3a207a-82c4-4504-acbc-5fc55cbdd90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14ea8-57e9-4e08-af0f-f31b64017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d84f6456-7a1f-48c9-bab0-10af0312932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3a207a-82c4-4504-acbc-5fc55cbdd9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0d19-ec88-45b5-9ea9-72c8d3c92d4b}" ma:internalName="TaxCatchAll" ma:showField="CatchAllData" ma:web="8c3a207a-82c4-4504-acbc-5fc55cbdd9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1d14ea8-57e9-4e08-af0f-f31b64017d23">
      <Terms xmlns="http://schemas.microsoft.com/office/infopath/2007/PartnerControls"/>
    </lcf76f155ced4ddcb4097134ff3c332f>
    <TaxCatchAll xmlns="8c3a207a-82c4-4504-acbc-5fc55cbdd900" xsi:nil="true"/>
  </documentManagement>
</p:properties>
</file>

<file path=customXml/itemProps1.xml><?xml version="1.0" encoding="utf-8"?>
<ds:datastoreItem xmlns:ds="http://schemas.openxmlformats.org/officeDocument/2006/customXml" ds:itemID="{DF7D74C7-C161-4ABC-B4F1-D556DCD0AFB4}"/>
</file>

<file path=customXml/itemProps2.xml><?xml version="1.0" encoding="utf-8"?>
<ds:datastoreItem xmlns:ds="http://schemas.openxmlformats.org/officeDocument/2006/customXml" ds:itemID="{5A6F8161-46E4-4427-9B87-06BE087EDEB2}"/>
</file>

<file path=customXml/itemProps3.xml><?xml version="1.0" encoding="utf-8"?>
<ds:datastoreItem xmlns:ds="http://schemas.openxmlformats.org/officeDocument/2006/customXml" ds:itemID="{22149FED-FB1B-49F3-95DD-518E03C20354}"/>
</file>

<file path=docMetadata/LabelInfo.xml><?xml version="1.0" encoding="utf-8"?>
<clbl:labelList xmlns:clbl="http://schemas.microsoft.com/office/2020/mipLabelMetadata">
  <clbl:label id="{fe4bc684-102f-461d-a6dc-b1e58752f380}" enabled="1" method="Standard" siteId="{2d75a51b-29e5-45d5-a5c5-5aa979cb6a28}"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Wochensummen</vt:lpstr>
      <vt:lpstr>Täglich pro Woche</vt:lpstr>
      <vt:lpstr>Details 20250317</vt:lpstr>
      <vt:lpstr>Details 20250318</vt:lpstr>
      <vt:lpstr>Details 20250319</vt:lpstr>
      <vt:lpstr>Details 20250320</vt:lpstr>
      <vt:lpstr>Details 20250321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2024-11-04T09:31:40Z</dcterms:created>
  <dcterms:modified xsi:type="dcterms:W3CDTF">2025-03-21T16:45:32Z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0x010100263CE6ADCDDFA54BAD1D3157F4703E41</vt:lpwstr>
  </property>
</Properties>
</file>